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64.64.103\財政課\財政係\㉒照会・回答\H29年度\①市町村課\☆決算関係\提出用【結合ファイル】\"/>
    </mc:Choice>
  </mc:AlternateContent>
  <bookViews>
    <workbookView xWindow="240" yWindow="60" windowWidth="14940" windowHeight="7875" tabRatio="84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<sst xmlns="http://schemas.openxmlformats.org/spreadsheetml/2006/main" count="1064" uniqueCount="570">
  <si>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</si>
  <si>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</si>
  <si>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</si>
  <si>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</si>
  <si>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</si>
  <si>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</si>
  <si>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</si>
  <si>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</si>
  <si>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</si>
  <si>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</si>
  <si>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</si>
  <si>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</si>
  <si>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</si>
  <si>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</si>
  <si>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</si>
  <si>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</si>
  <si>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</si>
  <si>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</si>
  <si>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</si>
  <si>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</si>
  <si>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</si>
  <si>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</si>
  <si>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</si>
  <si>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</si>
  <si>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</si>
  <si>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</si>
  <si>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</si>
  <si>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</si>
  <si>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</si>
  <si>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</si>
  <si>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</si>
  <si>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</si>
  <si>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</si>
  <si>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</si>
  <si>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</si>
  <si>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</si>
  <si>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</si>
  <si>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</si>
  <si>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</si>
  <si>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</si>
  <si>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</si>
  <si>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</si>
  <si>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</si>
  <si>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</si>
  <si>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</si>
  <si>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</si>
  <si>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</si>
  <si>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</si>
  <si>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</si>
  <si>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</si>
  <si>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</si>
  <si>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</si>
  <si>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</si>
  <si>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</si>
  <si>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</si>
  <si>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</si>
  <si>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</si>
  <si>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</si>
  <si>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</si>
  <si>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</si>
  <si>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</si>
  <si>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</si>
  <si>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</si>
  <si>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</si>
  <si>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</si>
  <si>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</si>
  <si>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</si>
  <si>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</si>
  <si>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</si>
  <si>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</si>
  <si>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</si>
  <si>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</si>
  <si>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</si>
  <si>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</si>
  <si>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</si>
  <si>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</si>
  <si>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</si>
  <si>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</si>
  <si>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</si>
  <si>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</si>
  <si>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</si>
  <si>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曽於市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</si>
  <si>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</si>
  <si>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</si>
  <si>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</si>
  <si>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</si>
  <si>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</si>
  <si>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</si>
  <si>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</si>
  <si>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</si>
  <si>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</si>
  <si>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</si>
  <si>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</si>
  <si>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</si>
  <si>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</si>
  <si>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</si>
  <si>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</si>
  <si>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</si>
  <si>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</si>
  <si>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</si>
  <si>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</si>
  <si>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</si>
  <si>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</si>
  <si>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</si>
  <si>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</si>
  <si>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</si>
  <si>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</si>
  <si>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</si>
  <si>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</si>
  <si>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</si>
  <si>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</si>
  <si>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</si>
  <si>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</si>
  <si>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</si>
  <si>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</si>
  <si>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</si>
  <si>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</si>
  <si>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</si>
  <si>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</si>
  <si>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</si>
  <si>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</si>
  <si>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</si>
  <si>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</si>
  <si>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</si>
  <si>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</si>
  <si>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</si>
  <si>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</si>
  <si>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</si>
  <si>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</si>
  <si>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</si>
  <si>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</si>
  <si>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</si>
  <si>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</si>
  <si>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</si>
  <si>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</si>
  <si>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</si>
  <si>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</si>
  <si>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</si>
  <si>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</si>
  <si>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</si>
  <si>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</si>
  <si>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</si>
  <si>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</si>
  <si>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</si>
  <si>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</si>
  <si>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</si>
  <si>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</si>
  <si>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</si>
  <si>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</si>
  <si>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</si>
  <si>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</si>
  <si>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</si>
  <si>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</si>
  <si>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</si>
  <si>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</si>
  <si>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</si>
  <si>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</si>
  <si>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</si>
  <si>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</si>
  <si>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</si>
  <si>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</si>
  <si>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</si>
  <si>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</si>
  <si>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</si>
  <si>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</si>
  <si>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</si>
  <si>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</si>
  <si>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</si>
  <si>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</si>
  <si>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</si>
  <si>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</si>
  <si>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</si>
  <si>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</si>
  <si>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</si>
  <si>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</si>
  <si>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</si>
  <si>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</si>
  <si>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</si>
  <si>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</si>
  <si>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</si>
  <si>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</si>
  <si>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</si>
  <si>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</si>
  <si>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</si>
  <si>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</si>
  <si>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</si>
  <si>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</si>
  <si>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</si>
  <si>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</si>
  <si>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</si>
  <si>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</si>
  <si>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</si>
  <si>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鹿児島県曽於市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</si>
  <si>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</si>
  <si>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</si>
  <si>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</si>
  <si>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</si>
  <si>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</si>
  <si>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</si>
  <si>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</si>
  <si>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</si>
  <si>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</si>
  <si>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</si>
  <si>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</si>
  <si>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</si>
  <si>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</si>
  <si>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</si>
  <si>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</si>
  <si>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</si>
  <si>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</si>
  <si>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</si>
  <si>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</si>
  <si>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</si>
  <si>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</si>
  <si>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</si>
  <si>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</si>
  <si>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</si>
  <si>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</si>
  <si>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</si>
  <si>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</si>
  <si>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</si>
  <si>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</si>
  <si>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</si>
  <si>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</si>
  <si>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</si>
  <si>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</si>
  <si>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</si>
  <si>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</si>
  <si>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</si>
  <si>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</si>
  <si>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</si>
  <si>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</si>
  <si>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</si>
  <si>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</si>
  <si>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</si>
  <si>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</si>
  <si>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</si>
  <si>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</si>
  <si>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</si>
  <si>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</si>
  <si>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</si>
  <si>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</si>
  <si>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</si>
  <si>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</si>
  <si>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</si>
  <si>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</si>
  <si>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</si>
  <si>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</si>
  <si>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</si>
  <si>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</si>
  <si>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</si>
  <si>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</si>
  <si>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</si>
  <si>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</si>
  <si>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</si>
  <si>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</si>
  <si>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</si>
  <si>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</si>
  <si>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</si>
  <si>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</si>
  <si>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</si>
  <si>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</si>
  <si>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</si>
  <si>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</si>
  <si>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</si>
  <si>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</si>
  <si>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</si>
  <si>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</si>
  <si>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</si>
  <si>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</si>
  <si>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</si>
  <si>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</si>
  <si>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</si>
  <si>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</si>
  <si>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</si>
  <si>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</si>
  <si>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</si>
  <si>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</si>
  <si>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</si>
  <si>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</si>
  <si>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</si>
  <si>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</si>
  <si>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</si>
  <si>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</si>
  <si>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</si>
  <si>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</si>
  <si>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</si>
  <si>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</si>
  <si>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</si>
  <si>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</si>
  <si>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</si>
  <si>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</si>
  <si>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</si>
  <si>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</si>
  <si>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</si>
  <si>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</si>
  <si>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</si>
  <si>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</si>
  <si>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</si>
  <si>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</si>
  <si>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</si>
  <si>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</si>
  <si>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</si>
  <si>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</si>
  <si>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</si>
  <si>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</si>
  <si>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</si>
  <si>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</si>
  <si>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</si>
  <si>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</si>
  <si>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</si>
  <si>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</si>
  <si>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</si>
  <si>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</si>
  <si>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</si>
  <si>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</si>
  <si>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</si>
  <si>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</si>
  <si>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</si>
  <si>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</si>
  <si>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</si>
  <si>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</si>
  <si>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</si>
  <si>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</si>
  <si>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</si>
  <si>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</si>
  <si>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</si>
  <si>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</si>
  <si>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</si>
  <si>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</si>
  <si>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</si>
  <si>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</si>
  <si>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</si>
  <si>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</si>
  <si>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</si>
  <si>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</si>
  <si>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</si>
  <si>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</si>
  <si>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</si>
  <si>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</si>
  <si>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鹿児島県曽於市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</si>
  <si>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</si>
  <si>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</si>
  <si>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</si>
  <si>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</si>
  <si>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</si>
  <si>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</si>
  <si>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</si>
  <si>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</si>
  <si>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</si>
  <si>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</si>
  <si>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</si>
  <si>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</si>
  <si>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</si>
  <si>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</si>
  <si>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</si>
  <si>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</si>
  <si>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</si>
  <si>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</si>
  <si>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</si>
  <si>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</si>
  <si>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</si>
  <si>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</si>
  <si>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</si>
  <si>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</si>
  <si>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</si>
  <si>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</si>
  <si>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</si>
  <si>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</si>
  <si>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</si>
  <si>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</si>
  <si>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</si>
  <si>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</si>
  <si>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</si>
  <si>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</si>
  <si>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</si>
  <si>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</si>
  <si>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</si>
  <si>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</si>
  <si>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</si>
  <si>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</si>
  <si>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</si>
  <si>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生活排水処理事業特別会計</t>
    <phoneticPr fontId="5"/>
  </si>
  <si>
    <t>笠木簡易水道事業特別会計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</si>
  <si>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</si>
  <si>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</si>
  <si>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</si>
  <si>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</si>
  <si>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</si>
  <si>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</si>
  <si>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</si>
  <si>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</si>
  <si>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</si>
  <si>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</si>
  <si>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</si>
  <si>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</si>
  <si>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</si>
  <si>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</si>
  <si>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</si>
  <si>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</si>
  <si>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</si>
  <si>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</si>
  <si>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</si>
  <si>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</si>
  <si>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</si>
  <si>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</si>
  <si>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</si>
  <si>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</si>
  <si>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</si>
  <si>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</si>
  <si>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</si>
  <si>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</si>
  <si>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</si>
  <si>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</si>
  <si>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</si>
  <si>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</si>
  <si>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</si>
  <si>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</si>
  <si>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</si>
  <si>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</si>
  <si>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</si>
  <si>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</si>
  <si>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</si>
  <si>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</si>
  <si>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</si>
  <si>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</si>
  <si>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</si>
  <si>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</si>
  <si>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</si>
  <si>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</si>
  <si>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</si>
  <si>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</si>
  <si>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</si>
  <si>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</si>
  <si>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</si>
  <si>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</si>
  <si>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</si>
  <si>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</si>
  <si>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</si>
  <si>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</si>
  <si>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</si>
  <si>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</si>
  <si>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</si>
  <si>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</si>
  <si>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</si>
  <si>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</si>
  <si>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生活排水処理事業特別会計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</si>
  <si>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</si>
  <si>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</si>
  <si>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</si>
  <si>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</si>
  <si>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</si>
  <si>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</si>
  <si>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</si>
  <si>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</si>
  <si>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</si>
  <si>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</si>
  <si>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</si>
  <si>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</si>
  <si>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</si>
  <si>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</si>
  <si>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</si>
  <si>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</si>
  <si>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</si>
  <si>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</si>
  <si>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</si>
  <si>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</si>
  <si>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</si>
  <si>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</si>
  <si>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</si>
  <si>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</si>
  <si>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</si>
  <si>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</si>
  <si>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</si>
  <si>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</si>
  <si>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</si>
  <si>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</si>
  <si>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</si>
  <si>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</si>
  <si>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</si>
  <si>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</si>
  <si>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</si>
  <si>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</si>
  <si>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</si>
  <si>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</si>
  <si>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</si>
  <si>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</si>
  <si>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</si>
  <si>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</si>
  <si>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</si>
  <si>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</si>
  <si>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</si>
  <si>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</si>
  <si>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</si>
  <si>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</si>
  <si>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</si>
  <si>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</si>
  <si>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</si>
  <si>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</si>
  <si>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</si>
  <si>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</si>
  <si>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</si>
  <si>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</si>
  <si>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</si>
  <si>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</si>
  <si>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</si>
  <si>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</si>
  <si>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</si>
  <si>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</si>
  <si>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</si>
  <si>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</si>
  <si>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</si>
  <si>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</si>
  <si>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</si>
  <si>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</si>
  <si>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</si>
  <si>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</si>
  <si>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</si>
  <si>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</si>
  <si>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</si>
  <si>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</si>
  <si>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</si>
  <si>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</si>
  <si>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</si>
  <si>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</si>
  <si>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</si>
  <si>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</si>
  <si>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</si>
  <si>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</si>
  <si>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</si>
  <si>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</si>
  <si>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0.03</t>
  </si>
  <si>
    <t>▲ 1.79</t>
  </si>
  <si>
    <t>▲ 0.38</t>
  </si>
  <si>
    <t>▲ 3.47</t>
  </si>
  <si>
    <t>水道事業会計</t>
  </si>
  <si>
    <t>一般会計</t>
  </si>
  <si>
    <t>介護保険特別会計</t>
  </si>
  <si>
    <t>国民健康保険特別会計</t>
  </si>
  <si>
    <t>笠木簡易水道事業特別会計</t>
  </si>
  <si>
    <t>公共下水道事業特別会計</t>
  </si>
  <si>
    <t>後期高齢者医療特別会計</t>
  </si>
  <si>
    <t>生活排水処理事業特別会計</t>
  </si>
  <si>
    <t>その他会計（赤字）</t>
  </si>
  <si>
    <t>その他会計（黒字）</t>
  </si>
  <si>
    <t>-</t>
    <phoneticPr fontId="2"/>
  </si>
  <si>
    <t>鹿児島県市町村総合事務組合</t>
    <phoneticPr fontId="2"/>
  </si>
  <si>
    <t>曽於北部衛生処理組合</t>
    <phoneticPr fontId="2"/>
  </si>
  <si>
    <t>大隅曽於地区消防組合</t>
    <phoneticPr fontId="2"/>
  </si>
  <si>
    <t>曽於地区介護保険組合</t>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</si>
  <si>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</si>
  <si>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</si>
  <si>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t>
    <phoneticPr fontId="2"/>
  </si>
  <si>
    <t>曽於市土地開発公社</t>
    <rPh sb="0" eb="3">
      <t>ソオシ</t>
    </rPh>
    <rPh sb="3" eb="5">
      <t>トチ</t>
    </rPh>
    <rPh sb="5" eb="7">
      <t>カイハツ</t>
    </rPh>
    <rPh sb="7" eb="9">
      <t>コウシャ</t>
    </rPh>
    <phoneticPr fontId="2"/>
  </si>
  <si>
    <t>メセナ食彩センター</t>
    <rPh sb="3" eb="5">
      <t>ショクサイ</t>
    </rPh>
    <phoneticPr fontId="2"/>
  </si>
  <si>
    <t>メセナ末吉</t>
    <rPh sb="3" eb="5">
      <t>スエヨシ</t>
    </rPh>
    <phoneticPr fontId="2"/>
  </si>
  <si>
    <t>まちづくり曽於</t>
    <rPh sb="5" eb="7">
      <t>ソオ</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</si>
  <si>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</si>
  <si>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</si>
  <si>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</si>
  <si>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</si>
  <si>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</si>
  <si>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</si>
  <si>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</si>
  <si>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</si>
  <si>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</si>
  <si>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</si>
  <si>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</si>
  <si>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</si>
  <si>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は，ともに類似団体内の平均を下回っている。主な理由としては，退職者不補充等による人件費削減により退職手当負担見込額の減少したことや過去からの起債抑制計画及び繰上償還による公債費の削減によるものである。今後は，長期計画により予定されている大型事業や施設等の老朽化により，新規発行債が増加傾向にあることから，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t>
    <rPh sb="6" eb="7">
      <t>オヨ</t>
    </rPh>
    <rPh sb="13" eb="15">
      <t>ヒリツ</t>
    </rPh>
    <rPh sb="36" eb="37">
      <t>オモ</t>
    </rPh>
    <rPh sb="38" eb="40">
      <t>リユウ</t>
    </rPh>
    <rPh sb="91" eb="92">
      <t>オヨ</t>
    </rPh>
    <rPh sb="115" eb="117">
      <t>コンゴ</t>
    </rPh>
    <rPh sb="119" eb="121">
      <t>チョウキ</t>
    </rPh>
    <rPh sb="121" eb="123">
      <t>ケイカク</t>
    </rPh>
    <rPh sb="126" eb="128">
      <t>ヨテイ</t>
    </rPh>
    <rPh sb="157" eb="159">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</si>
</sst>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119089</c:v>
                </c:pt>
                <c:pt idx="1">
                  <c:v>106889</c:v>
                </c:pt>
                <c:pt idx="2">
                  <c:v>132685</c:v>
                </c:pt>
                <c:pt idx="3">
                  <c:v>88170</c:v>
                </c:pt>
                <c:pt idx="4">
                  <c:v>152034</c:v>
                </c:pt>
              </c:numCache>
            </c:numRef>
          </c:val>
          <c:smooth val="0"/>
        </c:ser>
        <c:dLbls>
          <c:showLegendKey val="0"/>
          <c:showVal val="0"/>
          <c:showCatName val="0"/>
          <c:showSerName val="0"/>
          <c:showPercent val="0"/>
          <c:showBubbleSize val="0"/>
        </c:dLbls>
        <c:marker val="1"/>
        <c:smooth val="0"/>
        <c:axId val="154004088"/>
        <c:axId val="153820280"/>
      </c:lineChart>
      <c:catAx>
        <c:axId val="154004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820280"/>
        <c:crosses val="autoZero"/>
        <c:auto val="1"/>
        <c:lblAlgn val="ctr"/>
        <c:lblOffset val="100"/>
        <c:tickLblSkip val="1"/>
        <c:tickMarkSkip val="1"/>
        <c:noMultiLvlLbl val="0"/>
      </c:catAx>
      <c:valAx>
        <c:axId val="1538202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004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4.0199999999999996</c:v>
                </c:pt>
                <c:pt idx="1">
                  <c:v>5.01</c:v>
                </c:pt>
                <c:pt idx="2">
                  <c:v>4.05</c:v>
                </c:pt>
                <c:pt idx="3">
                  <c:v>5.77</c:v>
                </c:pt>
                <c:pt idx="4">
                  <c:v>4.8099999999999996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23.48</c:v>
                </c:pt>
                <c:pt idx="1">
                  <c:v>24.03</c:v>
                </c:pt>
                <c:pt idx="2">
                  <c:v>24.27</c:v>
                </c:pt>
                <c:pt idx="3">
                  <c:v>22.9</c:v>
                </c:pt>
                <c:pt idx="4">
                  <c:v>22.64</c:v>
                </c:pt>
              </c:numCache>
            </c:numRef>
          </c:val>
        </c:ser>
        <c:dLbls>
          <c:showLegendKey val="0"/>
          <c:showVal val="0"/>
          <c:showCatName val="0"/>
          <c:showSerName val="0"/>
          <c:showPercent val="0"/>
          <c:showBubbleSize val="0"/>
        </c:dLbls>
        <c:gapWidth val="250"/>
        <c:overlap val="100"/>
        <c:axId val="226751528"/>
        <c:axId val="23011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-0.03</c:v>
                </c:pt>
                <c:pt idx="1">
                  <c:v>1.89</c:v>
                </c:pt>
                <c:pt idx="2">
                  <c:v>-1.79</c:v>
                </c:pt>
                <c:pt idx="3">
                  <c:v>-0.38</c:v>
                </c:pt>
                <c:pt idx="4">
                  <c:v>-3.47</c:v>
                </c:pt>
              </c:numCache>
            </c:numRef>
          </c:val>
          <c:smooth val="0"/>
        </c:ser>
        <c:dLbls>
          <c:showLegendKey val="0"/>
          <c:showVal val="0"/>
          <c:showCatName val="0"/>
          <c:showSerName val="0"/>
          <c:showPercent val="0"/>
          <c:showBubbleSize val="0"/>
        </c:dLbls>
        <c:marker val="1"/>
        <c:smooth val="0"/>
        <c:axId val="226751528"/>
        <c:axId val="230111216"/>
      </c:lineChart>
      <c:catAx>
        <c:axId val="22675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111216"/>
        <c:crosses val="autoZero"/>
        <c:auto val="1"/>
        <c:lblAlgn val="ctr"/>
        <c:lblOffset val="100"/>
        <c:tickLblSkip val="1"/>
        <c:tickMarkSkip val="1"/>
        <c:noMultiLvlLbl val="0"/>
      </c:catAx>
      <c:valAx>
        <c:axId val="23011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75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0.09</c:v>
                </c:pt>
                <c:pt idx="4">
                  <c:v>#N/A</c:v>
                </c:pt>
                <c:pt idx="5">
                  <c:v>0.06</c:v>
                </c:pt>
                <c:pt idx="6">
                  <c:v>#N/A</c:v>
                </c:pt>
                <c:pt idx="7">
                  <c:v>0.06</c:v>
                </c:pt>
                <c:pt idx="8">
                  <c:v>#N/A</c:v>
                </c:pt>
                <c:pt idx="9">
                  <c:v>0.06</c:v>
                </c:pt>
              </c:numCache>
            </c:numRef>
          </c:val>
        </c:ser>
        <c:ser>
          <c:idx val="5"/>
          <c:order val="5"/>
          <c:tx>
            <c:strRef>
              <c:f>データシート!$A$32</c:f>
              <c:strCache>
                <c:ptCount val="1"/>
                <c:pt idx="0">
                  <c:v>笠木簡易水道事業特別会計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7.0000000000000007E-2</c:v>
                </c:pt>
                <c:pt idx="8">
                  <c:v>#N/A</c:v>
                </c:pt>
                <c:pt idx="9">
                  <c:v>0.14000000000000001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0.47</c:v>
                </c:pt>
                <c:pt idx="2">
                  <c:v>#N/A</c:v>
                </c:pt>
                <c:pt idx="3">
                  <c:v>1.98</c:v>
                </c:pt>
                <c:pt idx="4">
                  <c:v>#N/A</c:v>
                </c:pt>
                <c:pt idx="5">
                  <c:v>2.0099999999999998</c:v>
                </c:pt>
                <c:pt idx="6">
                  <c:v>#N/A</c:v>
                </c:pt>
                <c:pt idx="7">
                  <c:v>2.1</c:v>
                </c:pt>
                <c:pt idx="8">
                  <c:v>#N/A</c:v>
                </c:pt>
                <c:pt idx="9">
                  <c:v>0.39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1.77</c:v>
                </c:pt>
                <c:pt idx="2">
                  <c:v>#N/A</c:v>
                </c:pt>
                <c:pt idx="3">
                  <c:v>1.9</c:v>
                </c:pt>
                <c:pt idx="4">
                  <c:v>#N/A</c:v>
                </c:pt>
                <c:pt idx="5">
                  <c:v>1.71</c:v>
                </c:pt>
                <c:pt idx="6">
                  <c:v>#N/A</c:v>
                </c:pt>
                <c:pt idx="7">
                  <c:v>1.35</c:v>
                </c:pt>
                <c:pt idx="8">
                  <c:v>#N/A</c:v>
                </c:pt>
                <c:pt idx="9">
                  <c:v>1.76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4.0199999999999996</c:v>
                </c:pt>
                <c:pt idx="2">
                  <c:v>#N/A</c:v>
                </c:pt>
                <c:pt idx="3">
                  <c:v>5</c:v>
                </c:pt>
                <c:pt idx="4">
                  <c:v>#N/A</c:v>
                </c:pt>
                <c:pt idx="5">
                  <c:v>4.04</c:v>
                </c:pt>
                <c:pt idx="6">
                  <c:v>#N/A</c:v>
                </c:pt>
                <c:pt idx="7">
                  <c:v>5.76</c:v>
                </c:pt>
                <c:pt idx="8">
                  <c:v>#N/A</c:v>
                </c:pt>
                <c:pt idx="9">
                  <c:v>4.8099999999999996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5.47</c:v>
                </c:pt>
                <c:pt idx="2">
                  <c:v>#N/A</c:v>
                </c:pt>
                <c:pt idx="3">
                  <c:v>6.1</c:v>
                </c:pt>
                <c:pt idx="4">
                  <c:v>#N/A</c:v>
                </c:pt>
                <c:pt idx="5">
                  <c:v>6.61</c:v>
                </c:pt>
                <c:pt idx="6">
                  <c:v>#N/A</c:v>
                </c:pt>
                <c:pt idx="7">
                  <c:v>6.38</c:v>
                </c:pt>
                <c:pt idx="8">
                  <c:v>#N/A</c:v>
                </c:pt>
                <c:pt idx="9">
                  <c:v>6.53</c:v>
                </c:pt>
              </c:numCache>
            </c:numRef>
          </c:val>
        </c:ser>
        <c:dLbls>
          <c:showLegendKey val="0"/>
          <c:showVal val="0"/>
          <c:showCatName val="0"/>
          <c:showSerName val="0"/>
          <c:showPercent val="0"/>
          <c:showBubbleSize val="0"/>
        </c:dLbls>
        <c:gapWidth val="150"/>
        <c:overlap val="100"/>
        <c:axId val="153554640"/>
        <c:axId val="226724400"/>
      </c:barChart>
      <c:catAx>
        <c:axId val="15355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724400"/>
        <c:crosses val="autoZero"/>
        <c:auto val="1"/>
        <c:lblAlgn val="ctr"/>
        <c:lblOffset val="100"/>
        <c:tickLblSkip val="1"/>
        <c:tickMarkSkip val="1"/>
        <c:noMultiLvlLbl val="0"/>
      </c:catAx>
      <c:valAx>
        <c:axId val="22672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554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2222</c:v>
                </c:pt>
                <c:pt idx="5">
                  <c:v>2210</c:v>
                </c:pt>
                <c:pt idx="8">
                  <c:v>2268</c:v>
                </c:pt>
                <c:pt idx="11">
                  <c:v>2433</c:v>
                </c:pt>
                <c:pt idx="14">
                  <c:v>2595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56</c:v>
                </c:pt>
                <c:pt idx="3">
                  <c:v>49</c:v>
                </c:pt>
                <c:pt idx="6">
                  <c:v>43</c:v>
                </c:pt>
                <c:pt idx="9">
                  <c:v>45</c:v>
                </c:pt>
                <c:pt idx="12">
                  <c:v>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108</c:v>
                </c:pt>
                <c:pt idx="3">
                  <c:v>20</c:v>
                </c:pt>
                <c:pt idx="6">
                  <c:v>3</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170</c:v>
                </c:pt>
                <c:pt idx="3">
                  <c:v>163</c:v>
                </c:pt>
                <c:pt idx="6">
                  <c:v>160</c:v>
                </c:pt>
                <c:pt idx="9">
                  <c:v>159</c:v>
                </c:pt>
                <c:pt idx="12">
                  <c:v>171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2986</c:v>
                </c:pt>
                <c:pt idx="3">
                  <c:v>2900</c:v>
                </c:pt>
                <c:pt idx="6">
                  <c:v>2863</c:v>
                </c:pt>
                <c:pt idx="9">
                  <c:v>2929</c:v>
                </c:pt>
                <c:pt idx="12">
                  <c:v>2901</c:v>
                </c:pt>
              </c:numCache>
            </c:numRef>
          </c:val>
        </c:ser>
        <c:dLbls>
          <c:showLegendKey val="0"/>
          <c:showVal val="0"/>
          <c:showCatName val="0"/>
          <c:showSerName val="0"/>
          <c:showPercent val="0"/>
          <c:showBubbleSize val="0"/>
        </c:dLbls>
        <c:gapWidth val="100"/>
        <c:overlap val="100"/>
        <c:axId val="234369032"/>
        <c:axId val="234369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1098</c:v>
                </c:pt>
                <c:pt idx="2">
                  <c:v>#N/A</c:v>
                </c:pt>
                <c:pt idx="3">
                  <c:v>#N/A</c:v>
                </c:pt>
                <c:pt idx="4">
                  <c:v>922</c:v>
                </c:pt>
                <c:pt idx="5">
                  <c:v>#N/A</c:v>
                </c:pt>
                <c:pt idx="6">
                  <c:v>#N/A</c:v>
                </c:pt>
                <c:pt idx="7">
                  <c:v>801</c:v>
                </c:pt>
                <c:pt idx="8">
                  <c:v>#N/A</c:v>
                </c:pt>
                <c:pt idx="9">
                  <c:v>#N/A</c:v>
                </c:pt>
                <c:pt idx="10">
                  <c:v>705</c:v>
                </c:pt>
                <c:pt idx="11">
                  <c:v>#N/A</c:v>
                </c:pt>
                <c:pt idx="12">
                  <c:v>#N/A</c:v>
                </c:pt>
                <c:pt idx="13">
                  <c:v>522</c:v>
                </c:pt>
                <c:pt idx="14">
                  <c:v>#N/A</c:v>
                </c:pt>
              </c:numCache>
            </c:numRef>
          </c:val>
          <c:smooth val="0"/>
        </c:ser>
        <c:dLbls>
          <c:showLegendKey val="0"/>
          <c:showVal val="0"/>
          <c:showCatName val="0"/>
          <c:showSerName val="0"/>
          <c:showPercent val="0"/>
          <c:showBubbleSize val="0"/>
        </c:dLbls>
        <c:marker val="1"/>
        <c:smooth val="0"/>
        <c:axId val="234369032"/>
        <c:axId val="234369424"/>
      </c:lineChart>
      <c:catAx>
        <c:axId val="23436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369424"/>
        <c:crosses val="autoZero"/>
        <c:auto val="1"/>
        <c:lblAlgn val="ctr"/>
        <c:lblOffset val="100"/>
        <c:tickLblSkip val="1"/>
        <c:tickMarkSkip val="1"/>
        <c:noMultiLvlLbl val="0"/>
      </c:catAx>
      <c:valAx>
        <c:axId val="23436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369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21217</c:v>
                </c:pt>
                <c:pt idx="5">
                  <c:v>22356</c:v>
                </c:pt>
                <c:pt idx="8">
                  <c:v>23098</c:v>
                </c:pt>
                <c:pt idx="11">
                  <c:v>22787</c:v>
                </c:pt>
                <c:pt idx="14">
                  <c:v>23076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676</c:v>
                </c:pt>
                <c:pt idx="5">
                  <c:v>507</c:v>
                </c:pt>
                <c:pt idx="8">
                  <c:v>369</c:v>
                </c:pt>
                <c:pt idx="11">
                  <c:v>329</c:v>
                </c:pt>
                <c:pt idx="14">
                  <c:v>290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9358</c:v>
                </c:pt>
                <c:pt idx="5">
                  <c:v>9634</c:v>
                </c:pt>
                <c:pt idx="8">
                  <c:v>10248</c:v>
                </c:pt>
                <c:pt idx="11">
                  <c:v>10422</c:v>
                </c:pt>
                <c:pt idx="14">
                  <c:v>9748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187</c:v>
                </c:pt>
                <c:pt idx="3">
                  <c:v>185</c:v>
                </c:pt>
                <c:pt idx="6">
                  <c:v>3</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3937</c:v>
                </c:pt>
                <c:pt idx="3">
                  <c:v>3686</c:v>
                </c:pt>
                <c:pt idx="6">
                  <c:v>3394</c:v>
                </c:pt>
                <c:pt idx="9">
                  <c:v>3105</c:v>
                </c:pt>
                <c:pt idx="12">
                  <c:v>2561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37</c:v>
                </c:pt>
                <c:pt idx="3">
                  <c:v>19</c:v>
                </c:pt>
                <c:pt idx="6">
                  <c:v>144</c:v>
                </c:pt>
                <c:pt idx="9">
                  <c:v>143</c:v>
                </c:pt>
                <c:pt idx="12">
                  <c:v>149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2766</c:v>
                </c:pt>
                <c:pt idx="3">
                  <c:v>2747</c:v>
                </c:pt>
                <c:pt idx="6">
                  <c:v>2684</c:v>
                </c:pt>
                <c:pt idx="9">
                  <c:v>2599</c:v>
                </c:pt>
                <c:pt idx="12">
                  <c:v>2488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378</c:v>
                </c:pt>
                <c:pt idx="3">
                  <c:v>343</c:v>
                </c:pt>
                <c:pt idx="6">
                  <c:v>314</c:v>
                </c:pt>
                <c:pt idx="9">
                  <c:v>283</c:v>
                </c:pt>
                <c:pt idx="12">
                  <c:v>254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25487</c:v>
                </c:pt>
                <c:pt idx="3">
                  <c:v>26279</c:v>
                </c:pt>
                <c:pt idx="6">
                  <c:v>27369</c:v>
                </c:pt>
                <c:pt idx="9">
                  <c:v>26693</c:v>
                </c:pt>
                <c:pt idx="12">
                  <c:v>27121</c:v>
                </c:pt>
              </c:numCache>
            </c:numRef>
          </c:val>
        </c:ser>
        <c:dLbls>
          <c:showLegendKey val="0"/>
          <c:showVal val="0"/>
          <c:showCatName val="0"/>
          <c:showSerName val="0"/>
          <c:showPercent val="0"/>
          <c:showBubbleSize val="0"/>
        </c:dLbls>
        <c:gapWidth val="100"/>
        <c:overlap val="100"/>
        <c:axId val="234371776"/>
        <c:axId val="234372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1539</c:v>
                </c:pt>
                <c:pt idx="2">
                  <c:v>#N/A</c:v>
                </c:pt>
                <c:pt idx="3">
                  <c:v>#N/A</c:v>
                </c:pt>
                <c:pt idx="4">
                  <c:v>761</c:v>
                </c:pt>
                <c:pt idx="5">
                  <c:v>#N/A</c:v>
                </c:pt>
                <c:pt idx="6">
                  <c:v>#N/A</c:v>
                </c:pt>
                <c:pt idx="7">
                  <c:v>194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4371776"/>
        <c:axId val="234372168"/>
      </c:lineChart>
      <c:catAx>
        <c:axId val="23437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4372168"/>
        <c:crosses val="autoZero"/>
        <c:auto val="1"/>
        <c:lblAlgn val="ctr"/>
        <c:lblOffset val="100"/>
        <c:tickLblSkip val="1"/>
        <c:tickMarkSkip val="1"/>
        <c:noMultiLvlLbl val="0"/>
      </c:catAx>
      <c:valAx>
        <c:axId val="234372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37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{546488F2-D0E4-4080-9B56-5C6A9D6DAE8B}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{E44AD863-5C90-4E4E-A13A-93C71CD4013C}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{98D08514-944B-4C69-A357-B8CE94708F9E}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{196460DD-0804-46B3-9367-C7E2BC3512B8}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{0558EDE1-E702-4A7C-8349-C8FC202AA54E}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{27DA7186-B955-43D3-B800-B1021527F118}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{41CA792F-2B3C-4166-B4F7-DC93BC5C136D}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{1FD350FA-8CA1-4CA7-BC39-52988D2F31F0}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{997E478A-3395-4BFC-9083-FA9CFDD72785}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{38D47FE1-D0A0-4C07-AF2C-AFBB02B8056A}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1015856"/>
        <c:axId val="231016248"/>
      </c:scatterChart>
      <c:valAx>
        <c:axId val="2310158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016248"/>
        <c:crosses val="autoZero"/>
        <c:crossBetween val="midCat"/>
      </c:valAx>
      <c:valAx>
        <c:axId val="2310162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015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{3F3DBEE8-D139-4F96-B48E-3365B4D6966A}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{01A9C511-74ED-4D97-8589-3CB3C1E16B81}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{16FC1D02-43C0-4F70-883E-3E656276CD70}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{C55ED1E6-BC0F-43D0-9C9B-54E0C5D23185}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{43156CA7-5832-4C24-A6D4-1C24B7AD9DC2}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9.6999999999999993</c:v>
                </c:pt>
                <c:pt idx="2">
                  <c:v>8.5</c:v>
                </c:pt>
                <c:pt idx="3">
                  <c:v>7.4</c:v>
                </c:pt>
                <c:pt idx="4">
                  <c:v>6.2</c:v>
                </c:pt>
              </c:numCache>
            </c:numRef>
          </c:xVal>
          <c:yVal>
            <c:numRef>
              <c:f>公会計指標分析・財政指標組合せ分析表!$K$73:$O$73</c:f>
              <c:numCache>
                <c:formatCode>#,##0.0;"▲ "#,##0.0</c:formatCode>
                <c:ptCount val="5"/>
                <c:pt idx="0">
                  <c:v>13.8</c:v>
                </c:pt>
                <c:pt idx="1">
                  <c:v>6.9</c:v>
                </c:pt>
                <c:pt idx="2">
                  <c:v>1.7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{BAC5DE13-AB56-4544-9EE4-744E0A5FF41B}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{614D0C09-8E08-4A9F-88A7-1EDE62151784}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{DC5BB84D-DF86-46A5-B243-40B53C860340}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{D86A9782-DDBA-4608-B891-E8C3498B6F1C}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{6EC18B51-F8C1-4348-9AAA-4BAEC9AA3FDD}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231017032"/>
        <c:axId val="231017424"/>
      </c:scatterChart>
      <c:valAx>
        <c:axId val="231017032"/>
        <c:scaling>
          <c:orientation val="minMax"/>
          <c:max val="14"/>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017424"/>
        <c:crosses val="autoZero"/>
        <c:crossBetween val="midCat"/>
      </c:valAx>
      <c:valAx>
        <c:axId val="231017424"/>
        <c:scaling>
          <c:orientation val="minMax"/>
          <c:max val="8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017032"/>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実質公債費比率については，過去からの起債抑制計画・繰上償還による公債費の削減により前年度と比較して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％改善し，類似団体内の平均を</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下回っている。今後は，財政計画に基づく大型事業を控えており新規発行債の増加や，ここ数年に借入れた合併特例事業・過疎対策事業・辺地対策事業の元金据置期間終了に伴う償還金の増加により実質公債費比率（分子）の数値が増加することが見込ま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類似団体内の平均を下回っており，主な理由としては，退職者不補充等による人件費削減により退職手当負担見込額が減少したことから将来負担比率（分子）が減少している。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38,418
38,268
390.11
26,316,556
25,517,716
641,737
13,340,869
27,121,305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38,418
38,268
390.11
26,316,556
25,517,716
641,737
13,340,869
27,121,305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38,418
38,268
390.11
26,316,556
25,517,716
641,737
13,340,869
27,121,305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38,418
38,268
390.11
26,316,556
25,517,716
641,737
13,340,869
27,121,305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人口の減少や全国平均を上回る高齢化率（平成</a:t>
          </a:r>
          <a:r>
            <a:rPr kumimoji="1" lang="en-US" altLang="ja-JP" sz="1200">
              <a:latin typeface="ＭＳ Ｐゴシック"/>
            </a:rPr>
            <a:t>27</a:t>
          </a:r>
          <a:r>
            <a:rPr kumimoji="1" lang="ja-JP" altLang="en-US" sz="1200">
              <a:latin typeface="ＭＳ Ｐゴシック"/>
            </a:rPr>
            <a:t>年度末</a:t>
          </a:r>
          <a:r>
            <a:rPr kumimoji="1" lang="en-US" altLang="ja-JP" sz="1200">
              <a:latin typeface="ＭＳ Ｐゴシック"/>
            </a:rPr>
            <a:t>37.3</a:t>
          </a:r>
          <a:r>
            <a:rPr kumimoji="1" lang="ja-JP" altLang="en-US" sz="1200">
              <a:latin typeface="ＭＳ Ｐゴシック"/>
            </a:rPr>
            <a:t>％，対前年度</a:t>
          </a:r>
          <a:r>
            <a:rPr kumimoji="1" lang="en-US" altLang="ja-JP" sz="1200">
              <a:latin typeface="ＭＳ Ｐゴシック"/>
            </a:rPr>
            <a:t>0.8</a:t>
          </a:r>
          <a:r>
            <a:rPr kumimoji="1" lang="ja-JP" altLang="en-US" sz="1200">
              <a:latin typeface="ＭＳ Ｐゴシック"/>
            </a:rPr>
            <a:t>％増）に加え，市の中心産業となる農業（畜産業）の就業人口も高齢化が進んでおり，市税徴収率向上により市税収入が前年度を上回ったものの，地方交付税や国県支出金等の依存財源の比率が高く，自主財源が乏しい状況にあるため財政基盤が弱く，類似団体内の平均を</a:t>
          </a:r>
          <a:r>
            <a:rPr kumimoji="1" lang="en-US" altLang="ja-JP" sz="1200">
              <a:latin typeface="ＭＳ Ｐゴシック"/>
            </a:rPr>
            <a:t>0.14</a:t>
          </a:r>
          <a:r>
            <a:rPr kumimoji="1" lang="ja-JP" altLang="en-US" sz="1200">
              <a:latin typeface="ＭＳ Ｐゴシック"/>
            </a:rPr>
            <a:t>％下回っている。定員適正化計画に基づく職員数削減による組織の見直しと曽於市総合振興計画に沿った定住促進施策の重点化の両立に努める。また，投資的経費の抑制等の歳出の見直しや，市税徴収率向上に努め歳入を確保し，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104775</xdr:rowOff>
    </xdr:to>
    <xdr:cxnSp macro="">
      <xdr:nvCxnSpPr>
        <xdr:cNvPr id="74" name="直線コネクタ 73"/>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104775</xdr:rowOff>
    </xdr:to>
    <xdr:cxnSp macro="">
      <xdr:nvCxnSpPr>
        <xdr:cNvPr id="77" name="直線コネクタ 76"/>
        <xdr:cNvCxnSpPr/>
      </xdr:nvCxnSpPr>
      <xdr:spPr>
        <a:xfrm>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8"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退職者不補充等による人件費削減や前年度上限額での予算編成・執行，市債発行の抑制による公債費の削減により，人件費（決算額構成比対前年度</a:t>
          </a:r>
          <a:r>
            <a:rPr kumimoji="1" lang="en-US" altLang="ja-JP" sz="1400">
              <a:solidFill>
                <a:schemeClr val="dk1"/>
              </a:solidFill>
              <a:effectLst/>
              <a:latin typeface="+mn-lt"/>
              <a:ea typeface="+mn-ea"/>
              <a:cs typeface="+mn-cs"/>
            </a:rPr>
            <a:t>2.0</a:t>
          </a:r>
          <a:r>
            <a:rPr kumimoji="1" lang="ja-JP" altLang="en-US" sz="1400">
              <a:solidFill>
                <a:schemeClr val="dk1"/>
              </a:solidFill>
              <a:effectLst/>
              <a:latin typeface="+mn-lt"/>
              <a:ea typeface="+mn-ea"/>
              <a:cs typeface="+mn-cs"/>
            </a:rPr>
            <a:t>％減），扶助費（決算額構成比対前年度</a:t>
          </a:r>
          <a:r>
            <a:rPr kumimoji="1" lang="en-US" altLang="ja-JP" sz="1400">
              <a:solidFill>
                <a:schemeClr val="dk1"/>
              </a:solidFill>
              <a:effectLst/>
              <a:latin typeface="+mn-lt"/>
              <a:ea typeface="+mn-ea"/>
              <a:cs typeface="+mn-cs"/>
            </a:rPr>
            <a:t>2.2</a:t>
          </a:r>
          <a:r>
            <a:rPr kumimoji="1" lang="ja-JP" altLang="en-US" sz="1400">
              <a:solidFill>
                <a:schemeClr val="dk1"/>
              </a:solidFill>
              <a:effectLst/>
              <a:latin typeface="+mn-lt"/>
              <a:ea typeface="+mn-ea"/>
              <a:cs typeface="+mn-cs"/>
            </a:rPr>
            <a:t>％減），公債費（決算額構成比対前年度</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％減）の経常経費の縮小に努めているが，類似団体内の平均を</a:t>
          </a:r>
          <a:r>
            <a:rPr kumimoji="1" lang="en-US" altLang="ja-JP" sz="1400">
              <a:solidFill>
                <a:schemeClr val="dk1"/>
              </a:solidFill>
              <a:effectLst/>
              <a:latin typeface="+mn-lt"/>
              <a:ea typeface="+mn-ea"/>
              <a:cs typeface="+mn-cs"/>
            </a:rPr>
            <a:t>0.6</a:t>
          </a:r>
          <a:r>
            <a:rPr kumimoji="1" lang="ja-JP" altLang="en-US" sz="1400">
              <a:solidFill>
                <a:schemeClr val="dk1"/>
              </a:solidFill>
              <a:effectLst/>
              <a:latin typeface="+mn-lt"/>
              <a:ea typeface="+mn-ea"/>
              <a:cs typeface="+mn-cs"/>
            </a:rPr>
            <a:t>％上回っている。今後も市税をはじめとする自主財源の確保に努め，定員適正化計画及び財政計画に基づき経常経費の削減を図る。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159596</xdr:rowOff>
    </xdr:from>
    <xdr:to>
      <xdr:col>7</xdr:col>
      <xdr:colOff>152400</xdr:colOff>
      <xdr:row>62</xdr:row>
      <xdr:rowOff>116840</xdr:rowOff>
    </xdr:to>
    <xdr:cxnSp macro="">
      <xdr:nvCxnSpPr>
        <xdr:cNvPr id="131" name="直線コネクタ 130"/>
        <xdr:cNvCxnSpPr/>
      </xdr:nvCxnSpPr>
      <xdr:spPr>
        <a:xfrm flipV="1">
          <a:off x="4114800" y="1061804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127423</xdr:rowOff>
    </xdr:from>
    <xdr:to>
      <xdr:col>6</xdr:col>
      <xdr:colOff>0</xdr:colOff>
      <xdr:row>62</xdr:row>
      <xdr:rowOff>116840</xdr:rowOff>
    </xdr:to>
    <xdr:cxnSp macro="">
      <xdr:nvCxnSpPr>
        <xdr:cNvPr id="134" name="直線コネクタ 133"/>
        <xdr:cNvCxnSpPr/>
      </xdr:nvCxnSpPr>
      <xdr:spPr>
        <a:xfrm>
          <a:off x="3225800" y="1058587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127423</xdr:rowOff>
    </xdr:from>
    <xdr:to>
      <xdr:col>4</xdr:col>
      <xdr:colOff>482600</xdr:colOff>
      <xdr:row>62</xdr:row>
      <xdr:rowOff>28363</xdr:rowOff>
    </xdr:to>
    <xdr:cxnSp macro="">
      <xdr:nvCxnSpPr>
        <xdr:cNvPr id="137" name="直線コネクタ 136"/>
        <xdr:cNvCxnSpPr/>
      </xdr:nvCxnSpPr>
      <xdr:spPr>
        <a:xfrm flipV="1">
          <a:off x="2336800" y="105858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159596</xdr:rowOff>
    </xdr:from>
    <xdr:to>
      <xdr:col>3</xdr:col>
      <xdr:colOff>279400</xdr:colOff>
      <xdr:row>62</xdr:row>
      <xdr:rowOff>28363</xdr:rowOff>
    </xdr:to>
    <xdr:cxnSp macro="">
      <xdr:nvCxnSpPr>
        <xdr:cNvPr id="140" name="直線コネクタ 139"/>
        <xdr:cNvCxnSpPr/>
      </xdr:nvCxnSpPr>
      <xdr:spPr>
        <a:xfrm>
          <a:off x="1447800" y="106180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108796</xdr:rowOff>
    </xdr:from>
    <xdr:to>
      <xdr:col>7</xdr:col>
      <xdr:colOff>203200</xdr:colOff>
      <xdr:row>62</xdr:row>
      <xdr:rowOff>38946</xdr:rowOff>
    </xdr:to>
    <xdr:sp macro="" textlink="">
      <xdr:nvSpPr>
        <xdr:cNvPr id="150" name="円/楕円 149"/>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80873</xdr:rowOff>
    </xdr:from>
    <xdr:ext cx="762000" cy="259045"/>
    <xdr:sp macro="" textlink="">
      <xdr:nvSpPr>
        <xdr:cNvPr id="151" name="財政構造の弾力性該当値テキスト"/>
        <xdr:cNvSpPr txBox="1"/>
      </xdr:nvSpPr>
      <xdr:spPr>
        <a:xfrm>
          <a:off x="5041900" y="105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2" name="円/楕円 151"/>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53" name="テキスト ボックス 152"/>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76623</xdr:rowOff>
    </xdr:from>
    <xdr:to>
      <xdr:col>4</xdr:col>
      <xdr:colOff>533400</xdr:colOff>
      <xdr:row>62</xdr:row>
      <xdr:rowOff>6773</xdr:rowOff>
    </xdr:to>
    <xdr:sp macro="" textlink="">
      <xdr:nvSpPr>
        <xdr:cNvPr id="154" name="円/楕円 153"/>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55" name="テキスト ボックス 154"/>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149013</xdr:rowOff>
    </xdr:from>
    <xdr:to>
      <xdr:col>3</xdr:col>
      <xdr:colOff>330200</xdr:colOff>
      <xdr:row>62</xdr:row>
      <xdr:rowOff>79163</xdr:rowOff>
    </xdr:to>
    <xdr:sp macro="" textlink="">
      <xdr:nvSpPr>
        <xdr:cNvPr id="156" name="円/楕円 155"/>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63940</xdr:rowOff>
    </xdr:from>
    <xdr:ext cx="762000" cy="259045"/>
    <xdr:sp macro="" textlink="">
      <xdr:nvSpPr>
        <xdr:cNvPr id="157" name="テキスト ボックス 156"/>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108796</xdr:rowOff>
    </xdr:from>
    <xdr:to>
      <xdr:col>2</xdr:col>
      <xdr:colOff>127000</xdr:colOff>
      <xdr:row>62</xdr:row>
      <xdr:rowOff>38946</xdr:rowOff>
    </xdr:to>
    <xdr:sp macro="" textlink="">
      <xdr:nvSpPr>
        <xdr:cNvPr id="158" name="円/楕円 157"/>
        <xdr:cNvSpPr/>
      </xdr:nvSpPr>
      <xdr:spPr>
        <a:xfrm>
          <a:off x="1397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23723</xdr:rowOff>
    </xdr:from>
    <xdr:ext cx="762000" cy="259045"/>
    <xdr:sp macro="" textlink="">
      <xdr:nvSpPr>
        <xdr:cNvPr id="159" name="テキスト ボックス 158"/>
        <xdr:cNvSpPr txBox="1"/>
      </xdr:nvSpPr>
      <xdr:spPr>
        <a:xfrm>
          <a:off x="1066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[149,496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件費については，定員適正化計画に基づく人件費削減等により，類似団体内の平均を下回ったが，今後も，定員適正化計画に基づき，適正な人員配置を行うことに努める。物件費については，施設の維持管理費の増や職員数の減に伴う施設の指定管理委託料の増及び特産品</a:t>
          </a:r>
          <a:r>
            <a:rPr kumimoji="1" lang="en-US" altLang="ja-JP" sz="1200">
              <a:latin typeface="ＭＳ Ｐゴシック"/>
            </a:rPr>
            <a:t>PR</a:t>
          </a:r>
          <a:r>
            <a:rPr kumimoji="1" lang="ja-JP" altLang="en-US" sz="1200">
              <a:latin typeface="ＭＳ Ｐゴシック"/>
            </a:rPr>
            <a:t>推進（ふるさと納税）に係る返礼品発送委託料や受付管理システム開発委託料の増等を要因として，類似団体内の平均を</a:t>
          </a:r>
          <a:r>
            <a:rPr kumimoji="1" lang="en-US" altLang="ja-JP" sz="1200">
              <a:latin typeface="ＭＳ Ｐゴシック"/>
            </a:rPr>
            <a:t>1.0</a:t>
          </a:r>
          <a:r>
            <a:rPr kumimoji="1" lang="ja-JP" altLang="en-US" sz="1200">
              <a:latin typeface="ＭＳ Ｐゴシック"/>
            </a:rPr>
            <a:t>％上回っている。今後も定員適正化計画に基づき人件費削減に努め，旅費・一般消耗品費等の物件費を前年度額を上限とする予算編成・執行を行い徹底した歳出削減に努める。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64643</xdr:rowOff>
    </xdr:from>
    <xdr:to>
      <xdr:col>7</xdr:col>
      <xdr:colOff>152400</xdr:colOff>
      <xdr:row>82</xdr:row>
      <xdr:rowOff>139880</xdr:rowOff>
    </xdr:to>
    <xdr:cxnSp macro="">
      <xdr:nvCxnSpPr>
        <xdr:cNvPr id="194" name="直線コネクタ 193"/>
        <xdr:cNvCxnSpPr/>
      </xdr:nvCxnSpPr>
      <xdr:spPr>
        <a:xfrm>
          <a:off x="4114800" y="14123543"/>
          <a:ext cx="838200" cy="7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167274</xdr:rowOff>
    </xdr:from>
    <xdr:to>
      <xdr:col>6</xdr:col>
      <xdr:colOff>0</xdr:colOff>
      <xdr:row>82</xdr:row>
      <xdr:rowOff>64643</xdr:rowOff>
    </xdr:to>
    <xdr:cxnSp macro="">
      <xdr:nvCxnSpPr>
        <xdr:cNvPr id="197" name="直線コネクタ 196"/>
        <xdr:cNvCxnSpPr/>
      </xdr:nvCxnSpPr>
      <xdr:spPr>
        <a:xfrm>
          <a:off x="3225800" y="14054724"/>
          <a:ext cx="889000" cy="6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167274</xdr:rowOff>
    </xdr:from>
    <xdr:to>
      <xdr:col>4</xdr:col>
      <xdr:colOff>482600</xdr:colOff>
      <xdr:row>82</xdr:row>
      <xdr:rowOff>11556</xdr:rowOff>
    </xdr:to>
    <xdr:cxnSp macro="">
      <xdr:nvCxnSpPr>
        <xdr:cNvPr id="200" name="直線コネクタ 199"/>
        <xdr:cNvCxnSpPr/>
      </xdr:nvCxnSpPr>
      <xdr:spPr>
        <a:xfrm flipV="1">
          <a:off x="2336800" y="14054724"/>
          <a:ext cx="8890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11556</xdr:rowOff>
    </xdr:from>
    <xdr:to>
      <xdr:col>3</xdr:col>
      <xdr:colOff>279400</xdr:colOff>
      <xdr:row>82</xdr:row>
      <xdr:rowOff>14967</xdr:rowOff>
    </xdr:to>
    <xdr:cxnSp macro="">
      <xdr:nvCxnSpPr>
        <xdr:cNvPr id="203" name="直線コネクタ 202"/>
        <xdr:cNvCxnSpPr/>
      </xdr:nvCxnSpPr>
      <xdr:spPr>
        <a:xfrm flipV="1">
          <a:off x="1447800" y="14070456"/>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89080</xdr:rowOff>
    </xdr:from>
    <xdr:to>
      <xdr:col>7</xdr:col>
      <xdr:colOff>203200</xdr:colOff>
      <xdr:row>83</xdr:row>
      <xdr:rowOff>19230</xdr:rowOff>
    </xdr:to>
    <xdr:sp macro="" textlink="">
      <xdr:nvSpPr>
        <xdr:cNvPr id="213" name="円/楕円 212"/>
        <xdr:cNvSpPr/>
      </xdr:nvSpPr>
      <xdr:spPr>
        <a:xfrm>
          <a:off x="4902200" y="141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105607</xdr:rowOff>
    </xdr:from>
    <xdr:ext cx="762000" cy="259045"/>
    <xdr:sp macro="" textlink="">
      <xdr:nvSpPr>
        <xdr:cNvPr id="214" name="人件費・物件費等の状況該当値テキスト"/>
        <xdr:cNvSpPr txBox="1"/>
      </xdr:nvSpPr>
      <xdr:spPr>
        <a:xfrm>
          <a:off x="5041900" y="1399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149,496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13843</xdr:rowOff>
    </xdr:from>
    <xdr:to>
      <xdr:col>6</xdr:col>
      <xdr:colOff>50800</xdr:colOff>
      <xdr:row>82</xdr:row>
      <xdr:rowOff>115443</xdr:rowOff>
    </xdr:to>
    <xdr:sp macro="" textlink="">
      <xdr:nvSpPr>
        <xdr:cNvPr id="215" name="円/楕円 214"/>
        <xdr:cNvSpPr/>
      </xdr:nvSpPr>
      <xdr:spPr>
        <a:xfrm>
          <a:off x="4064000" y="140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125620</xdr:rowOff>
    </xdr:from>
    <xdr:ext cx="736600" cy="259045"/>
    <xdr:sp macro="" textlink="">
      <xdr:nvSpPr>
        <xdr:cNvPr id="216" name="テキスト ボックス 215"/>
        <xdr:cNvSpPr txBox="1"/>
      </xdr:nvSpPr>
      <xdr:spPr>
        <a:xfrm>
          <a:off x="3733800" y="1384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140,142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116474</xdr:rowOff>
    </xdr:from>
    <xdr:to>
      <xdr:col>4</xdr:col>
      <xdr:colOff>533400</xdr:colOff>
      <xdr:row>82</xdr:row>
      <xdr:rowOff>46624</xdr:rowOff>
    </xdr:to>
    <xdr:sp macro="" textlink="">
      <xdr:nvSpPr>
        <xdr:cNvPr id="217" name="円/楕円 216"/>
        <xdr:cNvSpPr/>
      </xdr:nvSpPr>
      <xdr:spPr>
        <a:xfrm>
          <a:off x="3175000" y="140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56801</xdr:rowOff>
    </xdr:from>
    <xdr:ext cx="762000" cy="259045"/>
    <xdr:sp macro="" textlink="">
      <xdr:nvSpPr>
        <xdr:cNvPr id="218" name="テキスト ボックス 217"/>
        <xdr:cNvSpPr txBox="1"/>
      </xdr:nvSpPr>
      <xdr:spPr>
        <a:xfrm>
          <a:off x="2844800" y="1377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132206</xdr:rowOff>
    </xdr:from>
    <xdr:to>
      <xdr:col>3</xdr:col>
      <xdr:colOff>330200</xdr:colOff>
      <xdr:row>82</xdr:row>
      <xdr:rowOff>62356</xdr:rowOff>
    </xdr:to>
    <xdr:sp macro="" textlink="">
      <xdr:nvSpPr>
        <xdr:cNvPr id="219" name="円/楕円 218"/>
        <xdr:cNvSpPr/>
      </xdr:nvSpPr>
      <xdr:spPr>
        <a:xfrm>
          <a:off x="2286000" y="1401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72533</xdr:rowOff>
    </xdr:from>
    <xdr:ext cx="762000" cy="259045"/>
    <xdr:sp macro="" textlink="">
      <xdr:nvSpPr>
        <xdr:cNvPr id="220" name="テキスト ボックス 219"/>
        <xdr:cNvSpPr txBox="1"/>
      </xdr:nvSpPr>
      <xdr:spPr>
        <a:xfrm>
          <a:off x="1955800" y="137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133,542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135617</xdr:rowOff>
    </xdr:from>
    <xdr:to>
      <xdr:col>2</xdr:col>
      <xdr:colOff>127000</xdr:colOff>
      <xdr:row>82</xdr:row>
      <xdr:rowOff>65767</xdr:rowOff>
    </xdr:to>
    <xdr:sp macro="" textlink="">
      <xdr:nvSpPr>
        <xdr:cNvPr id="221" name="円/楕円 220"/>
        <xdr:cNvSpPr/>
      </xdr:nvSpPr>
      <xdr:spPr>
        <a:xfrm>
          <a:off x="1397000" y="1402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75944</xdr:rowOff>
    </xdr:from>
    <xdr:ext cx="762000" cy="259045"/>
    <xdr:sp macro="" textlink="">
      <xdr:nvSpPr>
        <xdr:cNvPr id="222" name="テキスト ボックス 221"/>
        <xdr:cNvSpPr txBox="1"/>
      </xdr:nvSpPr>
      <xdr:spPr>
        <a:xfrm>
          <a:off x="1066800" y="1379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給与体系については，職務，職責に応じたもので，給与構造改革前の高年齢層職員が多く，類似団体内平均より</a:t>
          </a:r>
          <a:r>
            <a:rPr kumimoji="1" lang="en-US" altLang="ja-JP" sz="1300">
              <a:latin typeface="ＭＳ Ｐゴシック"/>
            </a:rPr>
            <a:t>1.3</a:t>
          </a:r>
          <a:r>
            <a:rPr kumimoji="1" lang="ja-JP" altLang="en-US" sz="1300">
              <a:latin typeface="ＭＳ Ｐゴシック"/>
            </a:rPr>
            <a:t>％上回っている。今後は，更なる給与適正化に努め，類似団体平均の水準までの低下を図る。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118232</xdr:rowOff>
    </xdr:from>
    <xdr:to>
      <xdr:col>24</xdr:col>
      <xdr:colOff>558800</xdr:colOff>
      <xdr:row>86</xdr:row>
      <xdr:rowOff>21166</xdr:rowOff>
    </xdr:to>
    <xdr:cxnSp macro="">
      <xdr:nvCxnSpPr>
        <xdr:cNvPr id="253" name="直線コネクタ 252"/>
        <xdr:cNvCxnSpPr/>
      </xdr:nvCxnSpPr>
      <xdr:spPr>
        <a:xfrm flipV="1">
          <a:off x="17018000" y="13662782"/>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118232</xdr:rowOff>
    </xdr:from>
    <xdr:to>
      <xdr:col>24</xdr:col>
      <xdr:colOff>647700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30843</xdr:rowOff>
    </xdr:to>
    <xdr:cxnSp macro="">
      <xdr:nvCxnSpPr>
        <xdr:cNvPr id="258" name="直線コネクタ 257"/>
        <xdr:cNvCxnSpPr/>
      </xdr:nvCxnSpPr>
      <xdr:spPr>
        <a:xfrm>
          <a:off x="16179800" y="144096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9"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60" name="フローチャート : 判断 259"/>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84</xdr:row>
      <xdr:rowOff>7862</xdr:rowOff>
    </xdr:to>
    <xdr:cxnSp macro="">
      <xdr:nvCxnSpPr>
        <xdr:cNvPr id="261" name="直線コネクタ 260"/>
        <xdr:cNvCxnSpPr/>
      </xdr:nvCxnSpPr>
      <xdr:spPr>
        <a:xfrm>
          <a:off x="15290800" y="143522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89</xdr:row>
      <xdr:rowOff>35379</xdr:rowOff>
    </xdr:to>
    <xdr:cxnSp macro="">
      <xdr:nvCxnSpPr>
        <xdr:cNvPr id="264" name="直線コネクタ 263"/>
        <xdr:cNvCxnSpPr/>
      </xdr:nvCxnSpPr>
      <xdr:spPr>
        <a:xfrm flipV="1">
          <a:off x="14401800" y="14352209"/>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89</xdr:row>
      <xdr:rowOff>58359</xdr:rowOff>
    </xdr:to>
    <xdr:cxnSp macro="">
      <xdr:nvCxnSpPr>
        <xdr:cNvPr id="267" name="直線コネクタ 266"/>
        <xdr:cNvCxnSpPr/>
      </xdr:nvCxnSpPr>
      <xdr:spPr>
        <a:xfrm flipV="1">
          <a:off x="13512800" y="152944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8" name="フローチャート : 判断 267"/>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9" name="テキスト ボックス 268"/>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70" name="フローチャート : 判断 269"/>
        <xdr:cNvSpPr/>
      </xdr:nvSpPr>
      <xdr:spPr>
        <a:xfrm>
          <a:off x="13462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71" name="テキスト ボックス 270"/>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7" name="円/楕円 276"/>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123570</xdr:rowOff>
    </xdr:from>
    <xdr:ext cx="762000" cy="259045"/>
    <xdr:sp macro="" textlink="">
      <xdr:nvSpPr>
        <xdr:cNvPr id="278"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79" name="円/楕円 278"/>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80" name="テキスト ボックス 279"/>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81" name="円/楕円 280"/>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82" name="テキスト ボックス 281"/>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3" name="円/楕円 282"/>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84" name="テキスト ボックス 283"/>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5" name="円/楕円 284"/>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6" name="テキスト ボックス 285"/>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合併後からの職員削減が続いており，類似団体内の平均を</a:t>
          </a:r>
          <a:r>
            <a:rPr kumimoji="1" lang="en-US" altLang="ja-JP" sz="1300">
              <a:latin typeface="ＭＳ Ｐゴシック"/>
            </a:rPr>
            <a:t>1.21</a:t>
          </a:r>
          <a:r>
            <a:rPr kumimoji="1" lang="ja-JP" altLang="en-US" sz="1300">
              <a:latin typeface="ＭＳ Ｐゴシック"/>
            </a:rPr>
            <a:t>人下回っている。今後も定員適正化計画や事務事業見直しにより，職員数増加の抑制に努めるとともに，退職者と新規採用者の均衡を図りつつ，職員を補充すべき場合は，期限付き任用，低コストの民間委託を推進し，より適切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8" name="直線コネクタ 317"/>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9"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20" name="直線コネクタ 319"/>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21"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2" name="直線コネクタ 321"/>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158931</xdr:rowOff>
    </xdr:from>
    <xdr:to>
      <xdr:col>24</xdr:col>
      <xdr:colOff>558800</xdr:colOff>
      <xdr:row>60</xdr:row>
      <xdr:rowOff>8165</xdr:rowOff>
    </xdr:to>
    <xdr:cxnSp macro="">
      <xdr:nvCxnSpPr>
        <xdr:cNvPr id="323" name="直線コネクタ 322"/>
        <xdr:cNvCxnSpPr/>
      </xdr:nvCxnSpPr>
      <xdr:spPr>
        <a:xfrm>
          <a:off x="16179800" y="1027448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4"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5" name="フローチャート : 判断 324"/>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139972</xdr:rowOff>
    </xdr:from>
    <xdr:to>
      <xdr:col>23</xdr:col>
      <xdr:colOff>406400</xdr:colOff>
      <xdr:row>59</xdr:row>
      <xdr:rowOff>158931</xdr:rowOff>
    </xdr:to>
    <xdr:cxnSp macro="">
      <xdr:nvCxnSpPr>
        <xdr:cNvPr id="326" name="直線コネクタ 325"/>
        <xdr:cNvCxnSpPr/>
      </xdr:nvCxnSpPr>
      <xdr:spPr>
        <a:xfrm>
          <a:off x="15290800" y="10255522"/>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7" name="フローチャート : 判断 326"/>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8" name="テキスト ボックス 327"/>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139972</xdr:rowOff>
    </xdr:from>
    <xdr:to>
      <xdr:col>22</xdr:col>
      <xdr:colOff>203200</xdr:colOff>
      <xdr:row>59</xdr:row>
      <xdr:rowOff>155484</xdr:rowOff>
    </xdr:to>
    <xdr:cxnSp macro="">
      <xdr:nvCxnSpPr>
        <xdr:cNvPr id="329" name="直線コネクタ 328"/>
        <xdr:cNvCxnSpPr/>
      </xdr:nvCxnSpPr>
      <xdr:spPr>
        <a:xfrm flipV="1">
          <a:off x="14401800" y="1025552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30" name="フローチャート : 判断 329"/>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31" name="テキスト ボックス 330"/>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155484</xdr:rowOff>
    </xdr:from>
    <xdr:to>
      <xdr:col>21</xdr:col>
      <xdr:colOff>0</xdr:colOff>
      <xdr:row>59</xdr:row>
      <xdr:rowOff>170997</xdr:rowOff>
    </xdr:to>
    <xdr:cxnSp macro="">
      <xdr:nvCxnSpPr>
        <xdr:cNvPr id="332" name="直線コネクタ 331"/>
        <xdr:cNvCxnSpPr/>
      </xdr:nvCxnSpPr>
      <xdr:spPr>
        <a:xfrm flipV="1">
          <a:off x="13512800" y="10271034"/>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3" name="フローチャート : 判断 332"/>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4" name="テキスト ボックス 333"/>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5" name="フローチャート : 判断 334"/>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6" name="テキスト ボックス 335"/>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128815</xdr:rowOff>
    </xdr:from>
    <xdr:to>
      <xdr:col>24</xdr:col>
      <xdr:colOff>609600</xdr:colOff>
      <xdr:row>60</xdr:row>
      <xdr:rowOff>58965</xdr:rowOff>
    </xdr:to>
    <xdr:sp macro="" textlink="">
      <xdr:nvSpPr>
        <xdr:cNvPr id="342" name="円/楕円 341"/>
        <xdr:cNvSpPr/>
      </xdr:nvSpPr>
      <xdr:spPr>
        <a:xfrm>
          <a:off x="16967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145342</xdr:rowOff>
    </xdr:from>
    <xdr:ext cx="762000" cy="259045"/>
    <xdr:sp macro="" textlink="">
      <xdr:nvSpPr>
        <xdr:cNvPr id="343" name="定員管理の状況該当値テキスト"/>
        <xdr:cNvSpPr txBox="1"/>
      </xdr:nvSpPr>
      <xdr:spPr>
        <a:xfrm>
          <a:off x="17106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108131</xdr:rowOff>
    </xdr:from>
    <xdr:to>
      <xdr:col>23</xdr:col>
      <xdr:colOff>457200</xdr:colOff>
      <xdr:row>60</xdr:row>
      <xdr:rowOff>38281</xdr:rowOff>
    </xdr:to>
    <xdr:sp macro="" textlink="">
      <xdr:nvSpPr>
        <xdr:cNvPr id="344" name="円/楕円 343"/>
        <xdr:cNvSpPr/>
      </xdr:nvSpPr>
      <xdr:spPr>
        <a:xfrm>
          <a:off x="16129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48458</xdr:rowOff>
    </xdr:from>
    <xdr:ext cx="736600" cy="259045"/>
    <xdr:sp macro="" textlink="">
      <xdr:nvSpPr>
        <xdr:cNvPr id="345" name="テキスト ボックス 344"/>
        <xdr:cNvSpPr txBox="1"/>
      </xdr:nvSpPr>
      <xdr:spPr>
        <a:xfrm>
          <a:off x="15798800" y="999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89172</xdr:rowOff>
    </xdr:from>
    <xdr:to>
      <xdr:col>22</xdr:col>
      <xdr:colOff>254000</xdr:colOff>
      <xdr:row>60</xdr:row>
      <xdr:rowOff>19322</xdr:rowOff>
    </xdr:to>
    <xdr:sp macro="" textlink="">
      <xdr:nvSpPr>
        <xdr:cNvPr id="346" name="円/楕円 345"/>
        <xdr:cNvSpPr/>
      </xdr:nvSpPr>
      <xdr:spPr>
        <a:xfrm>
          <a:off x="15240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29499</xdr:rowOff>
    </xdr:from>
    <xdr:ext cx="762000" cy="259045"/>
    <xdr:sp macro="" textlink="">
      <xdr:nvSpPr>
        <xdr:cNvPr id="347" name="テキスト ボックス 346"/>
        <xdr:cNvSpPr txBox="1"/>
      </xdr:nvSpPr>
      <xdr:spPr>
        <a:xfrm>
          <a:off x="14909800" y="997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104684</xdr:rowOff>
    </xdr:from>
    <xdr:to>
      <xdr:col>21</xdr:col>
      <xdr:colOff>50800</xdr:colOff>
      <xdr:row>60</xdr:row>
      <xdr:rowOff>34834</xdr:rowOff>
    </xdr:to>
    <xdr:sp macro="" textlink="">
      <xdr:nvSpPr>
        <xdr:cNvPr id="348" name="円/楕円 347"/>
        <xdr:cNvSpPr/>
      </xdr:nvSpPr>
      <xdr:spPr>
        <a:xfrm>
          <a:off x="14351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45011</xdr:rowOff>
    </xdr:from>
    <xdr:ext cx="762000" cy="259045"/>
    <xdr:sp macro="" textlink="">
      <xdr:nvSpPr>
        <xdr:cNvPr id="349" name="テキスト ボックス 348"/>
        <xdr:cNvSpPr txBox="1"/>
      </xdr:nvSpPr>
      <xdr:spPr>
        <a:xfrm>
          <a:off x="14020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120197</xdr:rowOff>
    </xdr:from>
    <xdr:to>
      <xdr:col>19</xdr:col>
      <xdr:colOff>533400</xdr:colOff>
      <xdr:row>60</xdr:row>
      <xdr:rowOff>50347</xdr:rowOff>
    </xdr:to>
    <xdr:sp macro="" textlink="">
      <xdr:nvSpPr>
        <xdr:cNvPr id="350" name="円/楕円 349"/>
        <xdr:cNvSpPr/>
      </xdr:nvSpPr>
      <xdr:spPr>
        <a:xfrm>
          <a:off x="13462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60524</xdr:rowOff>
    </xdr:from>
    <xdr:ext cx="762000" cy="259045"/>
    <xdr:sp macro="" textlink="">
      <xdr:nvSpPr>
        <xdr:cNvPr id="351" name="テキスト ボックス 350"/>
        <xdr:cNvSpPr txBox="1"/>
      </xdr:nvSpPr>
      <xdr:spPr>
        <a:xfrm>
          <a:off x="13131800" y="1000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実質公債費比率については，過去からの起債抑制計画・繰上償還による公債費の削減により前年度と比較して</a:t>
          </a:r>
          <a:r>
            <a:rPr kumimoji="1" lang="en-US" altLang="ja-JP" sz="1300">
              <a:latin typeface="ＭＳ Ｐゴシック"/>
            </a:rPr>
            <a:t>1.2</a:t>
          </a:r>
          <a:r>
            <a:rPr kumimoji="1" lang="ja-JP" altLang="en-US" sz="1300">
              <a:latin typeface="ＭＳ Ｐゴシック"/>
            </a:rPr>
            <a:t>％改善し，類似団体内の平均を</a:t>
          </a:r>
          <a:r>
            <a:rPr kumimoji="1" lang="en-US" altLang="ja-JP" sz="1300">
              <a:latin typeface="ＭＳ Ｐゴシック"/>
            </a:rPr>
            <a:t>3.3</a:t>
          </a:r>
          <a:r>
            <a:rPr kumimoji="1" lang="ja-JP" altLang="en-US" sz="1300">
              <a:latin typeface="ＭＳ Ｐゴシック"/>
            </a:rPr>
            <a:t>％下回っている。今後は，財政計画に基づく大型事業を控えており新規発行債の増加や，ここ数年に借入れた合併特例事業・過疎対策事業・辺地対策事業の元金据置期間終了に伴う償還金の増加が確実である。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2" name="直線コネクタ 381"/>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3"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4" name="直線コネクタ 383"/>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6" name="直線コネクタ 38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149074</xdr:rowOff>
    </xdr:from>
    <xdr:to>
      <xdr:col>24</xdr:col>
      <xdr:colOff>558800</xdr:colOff>
      <xdr:row>40</xdr:row>
      <xdr:rowOff>115509</xdr:rowOff>
    </xdr:to>
    <xdr:cxnSp macro="">
      <xdr:nvCxnSpPr>
        <xdr:cNvPr id="387" name="直線コネクタ 386"/>
        <xdr:cNvCxnSpPr/>
      </xdr:nvCxnSpPr>
      <xdr:spPr>
        <a:xfrm flipV="1">
          <a:off x="16179800" y="6835624"/>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8"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9" name="フローチャート : 判断 388"/>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115509</xdr:rowOff>
    </xdr:from>
    <xdr:to>
      <xdr:col>23</xdr:col>
      <xdr:colOff>406400</xdr:colOff>
      <xdr:row>41</xdr:row>
      <xdr:rowOff>70455</xdr:rowOff>
    </xdr:to>
    <xdr:cxnSp macro="">
      <xdr:nvCxnSpPr>
        <xdr:cNvPr id="390" name="直線コネクタ 389"/>
        <xdr:cNvCxnSpPr/>
      </xdr:nvCxnSpPr>
      <xdr:spPr>
        <a:xfrm flipV="1">
          <a:off x="15290800" y="69735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91" name="フローチャート : 判断 390"/>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2" name="テキスト ボックス 391"/>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70455</xdr:rowOff>
    </xdr:from>
    <xdr:to>
      <xdr:col>22</xdr:col>
      <xdr:colOff>203200</xdr:colOff>
      <xdr:row>42</xdr:row>
      <xdr:rowOff>36891</xdr:rowOff>
    </xdr:to>
    <xdr:cxnSp macro="">
      <xdr:nvCxnSpPr>
        <xdr:cNvPr id="393" name="直線コネクタ 392"/>
        <xdr:cNvCxnSpPr/>
      </xdr:nvCxnSpPr>
      <xdr:spPr>
        <a:xfrm flipV="1">
          <a:off x="14401800" y="70999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4" name="フローチャート : 判断 393"/>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5" name="テキスト ボックス 394"/>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36891</xdr:rowOff>
    </xdr:from>
    <xdr:to>
      <xdr:col>21</xdr:col>
      <xdr:colOff>0</xdr:colOff>
      <xdr:row>43</xdr:row>
      <xdr:rowOff>26307</xdr:rowOff>
    </xdr:to>
    <xdr:cxnSp macro="">
      <xdr:nvCxnSpPr>
        <xdr:cNvPr id="396" name="直線コネクタ 395"/>
        <xdr:cNvCxnSpPr/>
      </xdr:nvCxnSpPr>
      <xdr:spPr>
        <a:xfrm flipV="1">
          <a:off x="13512800" y="72377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7" name="フローチャート : 判断 396"/>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8" name="テキスト ボックス 397"/>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9" name="フローチャート : 判断 398"/>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400" name="テキスト ボックス 399"/>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406" name="円/楕円 405"/>
        <xdr:cNvSpPr/>
      </xdr:nvSpPr>
      <xdr:spPr>
        <a:xfrm>
          <a:off x="16967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114801</xdr:rowOff>
    </xdr:from>
    <xdr:ext cx="762000" cy="259045"/>
    <xdr:sp macro="" textlink="">
      <xdr:nvSpPr>
        <xdr:cNvPr id="407" name="公債費負担の状況該当値テキスト"/>
        <xdr:cNvSpPr txBox="1"/>
      </xdr:nvSpPr>
      <xdr:spPr>
        <a:xfrm>
          <a:off x="17106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64709</xdr:rowOff>
    </xdr:from>
    <xdr:to>
      <xdr:col>23</xdr:col>
      <xdr:colOff>457200</xdr:colOff>
      <xdr:row>40</xdr:row>
      <xdr:rowOff>166309</xdr:rowOff>
    </xdr:to>
    <xdr:sp macro="" textlink="">
      <xdr:nvSpPr>
        <xdr:cNvPr id="408" name="円/楕円 407"/>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409" name="テキスト ボックス 408"/>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19655</xdr:rowOff>
    </xdr:from>
    <xdr:to>
      <xdr:col>22</xdr:col>
      <xdr:colOff>254000</xdr:colOff>
      <xdr:row>41</xdr:row>
      <xdr:rowOff>121255</xdr:rowOff>
    </xdr:to>
    <xdr:sp macro="" textlink="">
      <xdr:nvSpPr>
        <xdr:cNvPr id="410" name="円/楕円 409"/>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411" name="テキスト ボックス 410"/>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157541</xdr:rowOff>
    </xdr:from>
    <xdr:to>
      <xdr:col>21</xdr:col>
      <xdr:colOff>50800</xdr:colOff>
      <xdr:row>42</xdr:row>
      <xdr:rowOff>87691</xdr:rowOff>
    </xdr:to>
    <xdr:sp macro="" textlink="">
      <xdr:nvSpPr>
        <xdr:cNvPr id="412" name="円/楕円 411"/>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97868</xdr:rowOff>
    </xdr:from>
    <xdr:ext cx="762000" cy="259045"/>
    <xdr:sp macro="" textlink="">
      <xdr:nvSpPr>
        <xdr:cNvPr id="413" name="テキスト ボックス 412"/>
        <xdr:cNvSpPr txBox="1"/>
      </xdr:nvSpPr>
      <xdr:spPr>
        <a:xfrm>
          <a:off x="14020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414" name="円/楕円 413"/>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87284</xdr:rowOff>
    </xdr:from>
    <xdr:ext cx="762000" cy="259045"/>
    <xdr:sp macro="" textlink="">
      <xdr:nvSpPr>
        <xdr:cNvPr id="415" name="テキスト ボックス 414"/>
        <xdr:cNvSpPr txBox="1"/>
      </xdr:nvSpPr>
      <xdr:spPr>
        <a:xfrm>
          <a:off x="13131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類似団体内の平均を下回っており，主な理由としては，退職者不補充等による人件費削減により退職手当負担見込額が減少したことから将来負担比率（分子）が減少している。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4" name="直線コネクタ 443"/>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5"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6" name="直線コネクタ 445"/>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155490</xdr:rowOff>
    </xdr:from>
    <xdr:to>
      <xdr:col>22</xdr:col>
      <xdr:colOff>203200</xdr:colOff>
      <xdr:row>14</xdr:row>
      <xdr:rowOff>25866</xdr:rowOff>
    </xdr:to>
    <xdr:cxnSp macro="">
      <xdr:nvCxnSpPr>
        <xdr:cNvPr id="449" name="直線コネクタ 448"/>
        <xdr:cNvCxnSpPr/>
      </xdr:nvCxnSpPr>
      <xdr:spPr>
        <a:xfrm flipV="1">
          <a:off x="14401800" y="2384340"/>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50"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51" name="フローチャート : 判断 450"/>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25866</xdr:rowOff>
    </xdr:from>
    <xdr:to>
      <xdr:col>21</xdr:col>
      <xdr:colOff>0</xdr:colOff>
      <xdr:row>14</xdr:row>
      <xdr:rowOff>81365</xdr:rowOff>
    </xdr:to>
    <xdr:cxnSp macro="">
      <xdr:nvCxnSpPr>
        <xdr:cNvPr id="452" name="直線コネクタ 451"/>
        <xdr:cNvCxnSpPr/>
      </xdr:nvCxnSpPr>
      <xdr:spPr>
        <a:xfrm flipV="1">
          <a:off x="13512800" y="242616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3" name="フローチャート : 判断 452"/>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4" name="テキスト ボックス 453"/>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1355</xdr:rowOff>
    </xdr:from>
    <xdr:to>
      <xdr:col>22</xdr:col>
      <xdr:colOff>254000</xdr:colOff>
      <xdr:row>16</xdr:row>
      <xdr:rowOff>102955</xdr:rowOff>
    </xdr:to>
    <xdr:sp macro="" textlink="">
      <xdr:nvSpPr>
        <xdr:cNvPr id="455" name="フローチャート : 判断 454"/>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87732</xdr:rowOff>
    </xdr:from>
    <xdr:ext cx="762000" cy="259045"/>
    <xdr:sp macro="" textlink="">
      <xdr:nvSpPr>
        <xdr:cNvPr id="456" name="テキスト ボックス 455"/>
        <xdr:cNvSpPr txBox="1"/>
      </xdr:nvSpPr>
      <xdr:spPr>
        <a:xfrm>
          <a:off x="14909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58" name="テキスト ボックス 457"/>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60" name="テキスト ボックス 459"/>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104690</xdr:rowOff>
    </xdr:from>
    <xdr:to>
      <xdr:col>22</xdr:col>
      <xdr:colOff>254000</xdr:colOff>
      <xdr:row>14</xdr:row>
      <xdr:rowOff>34840</xdr:rowOff>
    </xdr:to>
    <xdr:sp macro="" textlink="">
      <xdr:nvSpPr>
        <xdr:cNvPr id="466" name="円/楕円 465"/>
        <xdr:cNvSpPr/>
      </xdr:nvSpPr>
      <xdr:spPr>
        <a:xfrm>
          <a:off x="15240000" y="2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45017</xdr:rowOff>
    </xdr:from>
    <xdr:ext cx="762000" cy="259045"/>
    <xdr:sp macro="" textlink="">
      <xdr:nvSpPr>
        <xdr:cNvPr id="467" name="テキスト ボックス 466"/>
        <xdr:cNvSpPr txBox="1"/>
      </xdr:nvSpPr>
      <xdr:spPr>
        <a:xfrm>
          <a:off x="14909800" y="21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146516</xdr:rowOff>
    </xdr:from>
    <xdr:to>
      <xdr:col>21</xdr:col>
      <xdr:colOff>50800</xdr:colOff>
      <xdr:row>14</xdr:row>
      <xdr:rowOff>76666</xdr:rowOff>
    </xdr:to>
    <xdr:sp macro="" textlink="">
      <xdr:nvSpPr>
        <xdr:cNvPr id="468" name="円/楕円 467"/>
        <xdr:cNvSpPr/>
      </xdr:nvSpPr>
      <xdr:spPr>
        <a:xfrm>
          <a:off x="14351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86843</xdr:rowOff>
    </xdr:from>
    <xdr:ext cx="762000" cy="259045"/>
    <xdr:sp macro="" textlink="">
      <xdr:nvSpPr>
        <xdr:cNvPr id="469" name="テキスト ボックス 468"/>
        <xdr:cNvSpPr txBox="1"/>
      </xdr:nvSpPr>
      <xdr:spPr>
        <a:xfrm>
          <a:off x="14020800" y="214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30565</xdr:rowOff>
    </xdr:from>
    <xdr:to>
      <xdr:col>19</xdr:col>
      <xdr:colOff>533400</xdr:colOff>
      <xdr:row>14</xdr:row>
      <xdr:rowOff>132165</xdr:rowOff>
    </xdr:to>
    <xdr:sp macro="" textlink="">
      <xdr:nvSpPr>
        <xdr:cNvPr id="470" name="円/楕円 469"/>
        <xdr:cNvSpPr/>
      </xdr:nvSpPr>
      <xdr:spPr>
        <a:xfrm>
          <a:off x="134620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142342</xdr:rowOff>
    </xdr:from>
    <xdr:ext cx="762000" cy="259045"/>
    <xdr:sp macro="" textlink="">
      <xdr:nvSpPr>
        <xdr:cNvPr id="471" name="テキスト ボックス 470"/>
        <xdr:cNvSpPr txBox="1"/>
      </xdr:nvSpPr>
      <xdr:spPr>
        <a:xfrm>
          <a:off x="13131800" y="219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38,418
38,268
390.11
26,316,556
25,517,716
641,737
13,340,869
27,121,305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人件費については，退職者不補充等による人件費削減を主な要因として類似団体内の平均を</a:t>
          </a:r>
          <a:r>
            <a:rPr kumimoji="1" lang="en-US" altLang="ja-JP" sz="1300">
              <a:latin typeface="ＭＳ Ｐゴシック"/>
            </a:rPr>
            <a:t>2.2</a:t>
          </a:r>
          <a:r>
            <a:rPr kumimoji="1" lang="ja-JP" altLang="en-US" sz="1300">
              <a:latin typeface="ＭＳ Ｐゴシック"/>
            </a:rPr>
            <a:t>％下回っている。今後も、定員適正化計画に基づき、適正な人員配置を行い、住民サービスの低下を招かぬよう人件費の抑制に努める。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19050</xdr:rowOff>
    </xdr:to>
    <xdr:cxnSp macro="">
      <xdr:nvCxnSpPr>
        <xdr:cNvPr id="66" name="直線コネクタ 65"/>
        <xdr:cNvCxnSpPr/>
      </xdr:nvCxnSpPr>
      <xdr:spPr>
        <a:xfrm flipV="1">
          <a:off x="3987800" y="5994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19050</xdr:rowOff>
    </xdr:to>
    <xdr:cxnSp macro="">
      <xdr:nvCxnSpPr>
        <xdr:cNvPr id="69" name="直線コネクタ 68"/>
        <xdr:cNvCxnSpPr/>
      </xdr:nvCxnSpPr>
      <xdr:spPr>
        <a:xfrm>
          <a:off x="3098800" y="599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36</xdr:row>
      <xdr:rowOff>63500</xdr:rowOff>
    </xdr:to>
    <xdr:cxnSp macro="">
      <xdr:nvCxnSpPr>
        <xdr:cNvPr id="72" name="直線コネクタ 71"/>
        <xdr:cNvCxnSpPr/>
      </xdr:nvCxnSpPr>
      <xdr:spPr>
        <a:xfrm flipV="1">
          <a:off x="2209800" y="5994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63500</xdr:rowOff>
    </xdr:from>
    <xdr:to>
      <xdr:col>3</xdr:col>
      <xdr:colOff>142875</xdr:colOff>
      <xdr:row>36</xdr:row>
      <xdr:rowOff>114300</xdr:rowOff>
    </xdr:to>
    <xdr:cxnSp macro="">
      <xdr:nvCxnSpPr>
        <xdr:cNvPr id="75" name="直線コネクタ 74"/>
        <xdr:cNvCxnSpPr/>
      </xdr:nvCxnSpPr>
      <xdr:spPr>
        <a:xfrm flipV="1">
          <a:off x="1320800" y="623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5" name="円/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139700</xdr:rowOff>
    </xdr:from>
    <xdr:to>
      <xdr:col>5</xdr:col>
      <xdr:colOff>600075</xdr:colOff>
      <xdr:row>35</xdr:row>
      <xdr:rowOff>69850</xdr:rowOff>
    </xdr:to>
    <xdr:sp macro="" textlink="">
      <xdr:nvSpPr>
        <xdr:cNvPr id="87" name="円/楕円 86"/>
        <xdr:cNvSpPr/>
      </xdr:nvSpPr>
      <xdr:spPr>
        <a:xfrm>
          <a:off x="393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80027</xdr:rowOff>
    </xdr:from>
    <xdr:ext cx="736600" cy="259045"/>
    <xdr:sp macro="" textlink="">
      <xdr:nvSpPr>
        <xdr:cNvPr id="88" name="テキスト ボックス 87"/>
        <xdr:cNvSpPr txBox="1"/>
      </xdr:nvSpPr>
      <xdr:spPr>
        <a:xfrm>
          <a:off x="3606800" y="573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9" name="円/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12700</xdr:rowOff>
    </xdr:from>
    <xdr:to>
      <xdr:col>3</xdr:col>
      <xdr:colOff>193675</xdr:colOff>
      <xdr:row>36</xdr:row>
      <xdr:rowOff>114300</xdr:rowOff>
    </xdr:to>
    <xdr:sp macro="" textlink="">
      <xdr:nvSpPr>
        <xdr:cNvPr id="91" name="円/楕円 90"/>
        <xdr:cNvSpPr/>
      </xdr:nvSpPr>
      <xdr:spPr>
        <a:xfrm>
          <a:off x="2159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124477</xdr:rowOff>
    </xdr:from>
    <xdr:ext cx="762000" cy="259045"/>
    <xdr:sp macro="" textlink="">
      <xdr:nvSpPr>
        <xdr:cNvPr id="92" name="テキスト ボックス 91"/>
        <xdr:cNvSpPr txBox="1"/>
      </xdr:nvSpPr>
      <xdr:spPr>
        <a:xfrm>
          <a:off x="1828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63500</xdr:rowOff>
    </xdr:from>
    <xdr:to>
      <xdr:col>1</xdr:col>
      <xdr:colOff>676275</xdr:colOff>
      <xdr:row>36</xdr:row>
      <xdr:rowOff>165100</xdr:rowOff>
    </xdr:to>
    <xdr:sp macro="" textlink="">
      <xdr:nvSpPr>
        <xdr:cNvPr id="93" name="円/楕円 92"/>
        <xdr:cNvSpPr/>
      </xdr:nvSpPr>
      <xdr:spPr>
        <a:xfrm>
          <a:off x="1270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3827</xdr:rowOff>
    </xdr:from>
    <xdr:ext cx="762000" cy="259045"/>
    <xdr:sp macro="" textlink="">
      <xdr:nvSpPr>
        <xdr:cNvPr id="94" name="テキスト ボックス 93"/>
        <xdr:cNvSpPr txBox="1"/>
      </xdr:nvSpPr>
      <xdr:spPr>
        <a:xfrm>
          <a:off x="939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物件費については，施設の維持管理費の増や職員数の減に伴う施設の指定管理委託料の増及び特産品</a:t>
          </a:r>
          <a:r>
            <a:rPr kumimoji="1" lang="en-US" altLang="ja-JP" sz="1300">
              <a:latin typeface="ＭＳ Ｐゴシック"/>
            </a:rPr>
            <a:t>PR</a:t>
          </a:r>
          <a:r>
            <a:rPr kumimoji="1" lang="ja-JP" altLang="en-US" sz="1300">
              <a:latin typeface="ＭＳ Ｐゴシック"/>
            </a:rPr>
            <a:t>推進（ふるさと納税）に係る返礼品発送委託料や受付管理システム開発委託料の増等を要因として，類似団体内の平均を</a:t>
          </a:r>
          <a:r>
            <a:rPr kumimoji="1" lang="en-US" altLang="ja-JP" sz="1300">
              <a:latin typeface="ＭＳ Ｐゴシック"/>
            </a:rPr>
            <a:t>1.0</a:t>
          </a:r>
          <a:r>
            <a:rPr kumimoji="1" lang="ja-JP" altLang="en-US" sz="1300">
              <a:latin typeface="ＭＳ Ｐゴシック"/>
            </a:rPr>
            <a:t>％上回っている。今後も旅費・一般消耗品費等の物件費を前年度額を上限とする予算編成・執行を行い徹底した歳出削減に努める。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19</xdr:row>
      <xdr:rowOff>82550</xdr:rowOff>
    </xdr:to>
    <xdr:cxnSp macro="">
      <xdr:nvCxnSpPr>
        <xdr:cNvPr id="127" name="直線コネクタ 126"/>
        <xdr:cNvCxnSpPr/>
      </xdr:nvCxnSpPr>
      <xdr:spPr>
        <a:xfrm flipV="1">
          <a:off x="15671800" y="3213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6350</xdr:rowOff>
    </xdr:from>
    <xdr:to>
      <xdr:col>22</xdr:col>
      <xdr:colOff>565150</xdr:colOff>
      <xdr:row>19</xdr:row>
      <xdr:rowOff>82550</xdr:rowOff>
    </xdr:to>
    <xdr:cxnSp macro="">
      <xdr:nvCxnSpPr>
        <xdr:cNvPr id="130" name="直線コネクタ 129"/>
        <xdr:cNvCxnSpPr/>
      </xdr:nvCxnSpPr>
      <xdr:spPr>
        <a:xfrm>
          <a:off x="14782800" y="326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76200</xdr:rowOff>
    </xdr:from>
    <xdr:to>
      <xdr:col>21</xdr:col>
      <xdr:colOff>361950</xdr:colOff>
      <xdr:row>19</xdr:row>
      <xdr:rowOff>6350</xdr:rowOff>
    </xdr:to>
    <xdr:cxnSp macro="">
      <xdr:nvCxnSpPr>
        <xdr:cNvPr id="133" name="直線コネクタ 132"/>
        <xdr:cNvCxnSpPr/>
      </xdr:nvCxnSpPr>
      <xdr:spPr>
        <a:xfrm>
          <a:off x="13893800" y="316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133350</xdr:rowOff>
    </xdr:from>
    <xdr:to>
      <xdr:col>20</xdr:col>
      <xdr:colOff>158750</xdr:colOff>
      <xdr:row>18</xdr:row>
      <xdr:rowOff>76200</xdr:rowOff>
    </xdr:to>
    <xdr:cxnSp macro="">
      <xdr:nvCxnSpPr>
        <xdr:cNvPr id="136" name="直線コネクタ 135"/>
        <xdr:cNvCxnSpPr/>
      </xdr:nvCxnSpPr>
      <xdr:spPr>
        <a:xfrm>
          <a:off x="13004800" y="3048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6" name="円/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31750</xdr:rowOff>
    </xdr:from>
    <xdr:to>
      <xdr:col>22</xdr:col>
      <xdr:colOff>615950</xdr:colOff>
      <xdr:row>19</xdr:row>
      <xdr:rowOff>133350</xdr:rowOff>
    </xdr:to>
    <xdr:sp macro="" textlink="">
      <xdr:nvSpPr>
        <xdr:cNvPr id="148" name="円/楕円 147"/>
        <xdr:cNvSpPr/>
      </xdr:nvSpPr>
      <xdr:spPr>
        <a:xfrm>
          <a:off x="15621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118127</xdr:rowOff>
    </xdr:from>
    <xdr:ext cx="736600" cy="259045"/>
    <xdr:sp macro="" textlink="">
      <xdr:nvSpPr>
        <xdr:cNvPr id="149" name="テキスト ボックス 148"/>
        <xdr:cNvSpPr txBox="1"/>
      </xdr:nvSpPr>
      <xdr:spPr>
        <a:xfrm>
          <a:off x="15290800" y="337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127000</xdr:rowOff>
    </xdr:from>
    <xdr:to>
      <xdr:col>21</xdr:col>
      <xdr:colOff>412750</xdr:colOff>
      <xdr:row>19</xdr:row>
      <xdr:rowOff>57150</xdr:rowOff>
    </xdr:to>
    <xdr:sp macro="" textlink="">
      <xdr:nvSpPr>
        <xdr:cNvPr id="150" name="円/楕円 149"/>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41927</xdr:rowOff>
    </xdr:from>
    <xdr:ext cx="762000" cy="259045"/>
    <xdr:sp macro="" textlink="">
      <xdr:nvSpPr>
        <xdr:cNvPr id="151" name="テキスト ボックス 150"/>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25400</xdr:rowOff>
    </xdr:from>
    <xdr:to>
      <xdr:col>20</xdr:col>
      <xdr:colOff>209550</xdr:colOff>
      <xdr:row>18</xdr:row>
      <xdr:rowOff>127000</xdr:rowOff>
    </xdr:to>
    <xdr:sp macro="" textlink="">
      <xdr:nvSpPr>
        <xdr:cNvPr id="152" name="円/楕円 151"/>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111777</xdr:rowOff>
    </xdr:from>
    <xdr:ext cx="762000" cy="259045"/>
    <xdr:sp macro="" textlink="">
      <xdr:nvSpPr>
        <xdr:cNvPr id="153" name="テキスト ボックス 152"/>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82550</xdr:rowOff>
    </xdr:from>
    <xdr:to>
      <xdr:col>19</xdr:col>
      <xdr:colOff>6350</xdr:colOff>
      <xdr:row>18</xdr:row>
      <xdr:rowOff>12700</xdr:rowOff>
    </xdr:to>
    <xdr:sp macro="" textlink="">
      <xdr:nvSpPr>
        <xdr:cNvPr id="154" name="円/楕円 153"/>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168927</xdr:rowOff>
    </xdr:from>
    <xdr:ext cx="762000" cy="259045"/>
    <xdr:sp macro="" textlink="">
      <xdr:nvSpPr>
        <xdr:cNvPr id="155" name="テキスト ボックス 154"/>
        <xdr:cNvSpPr txBox="1"/>
      </xdr:nvSpPr>
      <xdr:spPr>
        <a:xfrm>
          <a:off x="12623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扶助費については，急速な高齢化（平成</a:t>
          </a:r>
          <a:r>
            <a:rPr kumimoji="1" lang="en-US" altLang="ja-JP" sz="1300">
              <a:latin typeface="ＭＳ Ｐゴシック"/>
            </a:rPr>
            <a:t>27</a:t>
          </a:r>
          <a:r>
            <a:rPr kumimoji="1" lang="ja-JP" altLang="en-US" sz="1300">
              <a:latin typeface="ＭＳ Ｐゴシック"/>
            </a:rPr>
            <a:t>年度末</a:t>
          </a:r>
          <a:r>
            <a:rPr kumimoji="1" lang="en-US" altLang="ja-JP" sz="1300">
              <a:latin typeface="ＭＳ Ｐゴシック"/>
            </a:rPr>
            <a:t>37.3</a:t>
          </a:r>
          <a:r>
            <a:rPr kumimoji="1" lang="ja-JP" altLang="en-US" sz="1300">
              <a:latin typeface="ＭＳ Ｐゴシック"/>
            </a:rPr>
            <a:t>％）に伴う医療費及び児童福祉の施設型給付費等の増を要因として類似団体内の平均を</a:t>
          </a:r>
          <a:r>
            <a:rPr kumimoji="1" lang="en-US" altLang="ja-JP" sz="1300">
              <a:latin typeface="ＭＳ Ｐゴシック"/>
            </a:rPr>
            <a:t>0.8</a:t>
          </a:r>
          <a:r>
            <a:rPr kumimoji="1" lang="ja-JP" altLang="en-US" sz="1300">
              <a:latin typeface="ＭＳ Ｐゴシック"/>
            </a:rPr>
            <a:t>％上回っている。今後も増加傾向にあることは確実であるが，特定健診未受診者への受診勧奨等による予防医療への取組みを更に推進し，扶助費の増加傾向に歯止めをかけ，単独扶助費の見直し等により扶助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159657</xdr:rowOff>
    </xdr:to>
    <xdr:cxnSp macro="">
      <xdr:nvCxnSpPr>
        <xdr:cNvPr id="190" name="直線コネクタ 189"/>
        <xdr:cNvCxnSpPr/>
      </xdr:nvCxnSpPr>
      <xdr:spPr>
        <a:xfrm>
          <a:off x="3987800" y="96302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29028</xdr:rowOff>
    </xdr:to>
    <xdr:cxnSp macro="">
      <xdr:nvCxnSpPr>
        <xdr:cNvPr id="193" name="直線コネクタ 192"/>
        <xdr:cNvCxnSpPr/>
      </xdr:nvCxnSpPr>
      <xdr:spPr>
        <a:xfrm>
          <a:off x="3098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12700</xdr:rowOff>
    </xdr:to>
    <xdr:cxnSp macro="">
      <xdr:nvCxnSpPr>
        <xdr:cNvPr id="196" name="直線コネクタ 195"/>
        <xdr:cNvCxnSpPr/>
      </xdr:nvCxnSpPr>
      <xdr:spPr>
        <a:xfrm flipV="1">
          <a:off x="2209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56</xdr:row>
      <xdr:rowOff>12700</xdr:rowOff>
    </xdr:to>
    <xdr:cxnSp macro="">
      <xdr:nvCxnSpPr>
        <xdr:cNvPr id="199" name="直線コネクタ 198"/>
        <xdr:cNvCxnSpPr/>
      </xdr:nvCxnSpPr>
      <xdr:spPr>
        <a:xfrm>
          <a:off x="1320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108857</xdr:rowOff>
    </xdr:from>
    <xdr:to>
      <xdr:col>7</xdr:col>
      <xdr:colOff>66675</xdr:colOff>
      <xdr:row>57</xdr:row>
      <xdr:rowOff>39007</xdr:rowOff>
    </xdr:to>
    <xdr:sp macro="" textlink="">
      <xdr:nvSpPr>
        <xdr:cNvPr id="209" name="円/楕円 208"/>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80934</xdr:rowOff>
    </xdr:from>
    <xdr:ext cx="762000" cy="259045"/>
    <xdr:sp macro="" textlink="">
      <xdr:nvSpPr>
        <xdr:cNvPr id="210"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11" name="円/楕円 210"/>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212" name="テキスト ボックス 21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3" name="円/楕円 212"/>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4" name="テキスト ボックス 213"/>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その他については，施設の老朽化に伴う維持補修費の増加と，国民健康保険特別会計や介護保険特別会計等への繰出金の増加を要因として，類似団体内の平均を</a:t>
          </a:r>
          <a:r>
            <a:rPr kumimoji="1" lang="en-US" altLang="ja-JP" sz="1200">
              <a:latin typeface="ＭＳ Ｐゴシック"/>
            </a:rPr>
            <a:t>0.6</a:t>
          </a:r>
          <a:r>
            <a:rPr kumimoji="1" lang="ja-JP" altLang="en-US" sz="1200">
              <a:latin typeface="ＭＳ Ｐゴシック"/>
            </a:rPr>
            <a:t>％上回っている。維持補修費については，今後も増加が見込まれるため，計画的かつ費用対効果に応じた適切な施設管理に努める。繰出金については，急速な高齢化に伴う医療費増により更に増加が見込まれるため，医療費抑制のための予防医療の推進や，保険料の適正化を図り，特別会計の財政健全化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82550</xdr:rowOff>
    </xdr:from>
    <xdr:to>
      <xdr:col>24</xdr:col>
      <xdr:colOff>31750</xdr:colOff>
      <xdr:row>57</xdr:row>
      <xdr:rowOff>107950</xdr:rowOff>
    </xdr:to>
    <xdr:cxnSp macro="">
      <xdr:nvCxnSpPr>
        <xdr:cNvPr id="251" name="直線コネクタ 250"/>
        <xdr:cNvCxnSpPr/>
      </xdr:nvCxnSpPr>
      <xdr:spPr>
        <a:xfrm flipV="1">
          <a:off x="15671800" y="9855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107950</xdr:rowOff>
    </xdr:to>
    <xdr:cxnSp macro="">
      <xdr:nvCxnSpPr>
        <xdr:cNvPr id="254" name="直線コネクタ 253"/>
        <xdr:cNvCxnSpPr/>
      </xdr:nvCxnSpPr>
      <xdr:spPr>
        <a:xfrm>
          <a:off x="14782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31750</xdr:rowOff>
    </xdr:to>
    <xdr:cxnSp macro="">
      <xdr:nvCxnSpPr>
        <xdr:cNvPr id="257" name="直線コネクタ 256"/>
        <xdr:cNvCxnSpPr/>
      </xdr:nvCxnSpPr>
      <xdr:spPr>
        <a:xfrm>
          <a:off x="13893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127000</xdr:rowOff>
    </xdr:to>
    <xdr:cxnSp macro="">
      <xdr:nvCxnSpPr>
        <xdr:cNvPr id="260" name="直線コネクタ 259"/>
        <xdr:cNvCxnSpPr/>
      </xdr:nvCxnSpPr>
      <xdr:spPr>
        <a:xfrm>
          <a:off x="13004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2" name="テキスト ボックス 261"/>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31750</xdr:rowOff>
    </xdr:from>
    <xdr:to>
      <xdr:col>24</xdr:col>
      <xdr:colOff>82550</xdr:colOff>
      <xdr:row>57</xdr:row>
      <xdr:rowOff>133350</xdr:rowOff>
    </xdr:to>
    <xdr:sp macro="" textlink="">
      <xdr:nvSpPr>
        <xdr:cNvPr id="270" name="円/楕円 269"/>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3827</xdr:rowOff>
    </xdr:from>
    <xdr:ext cx="762000" cy="259045"/>
    <xdr:sp macro="" textlink="">
      <xdr:nvSpPr>
        <xdr:cNvPr id="271" name="その他該当値テキスト"/>
        <xdr:cNvSpPr txBox="1"/>
      </xdr:nvSpPr>
      <xdr:spPr>
        <a:xfrm>
          <a:off x="16598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72" name="円/楕円 271"/>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73" name="テキスト ボックス 272"/>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4" name="円/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8" name="円/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補助費については，類似団体内の平均を</a:t>
          </a:r>
          <a:r>
            <a:rPr kumimoji="1" lang="en-US" altLang="ja-JP" sz="1300">
              <a:latin typeface="ＭＳ Ｐゴシック"/>
            </a:rPr>
            <a:t>2.4</a:t>
          </a:r>
          <a:r>
            <a:rPr kumimoji="1" lang="ja-JP" altLang="en-US" sz="1300">
              <a:latin typeface="ＭＳ Ｐゴシック"/>
            </a:rPr>
            <a:t>％下回っている。近年，同水準で推移しているため，一部事務組合に対する負担金の長期計画見直しや，補助金の終期設定を行う等，全ての補助金について，補助金を受けるのが適当な事業なのかなど事業効果を勘案しながら，今後も更なる整理・縮小等に努め補助費の増加抑制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96520</xdr:rowOff>
    </xdr:from>
    <xdr:to>
      <xdr:col>24</xdr:col>
      <xdr:colOff>31750</xdr:colOff>
      <xdr:row>34</xdr:row>
      <xdr:rowOff>134620</xdr:rowOff>
    </xdr:to>
    <xdr:cxnSp macro="">
      <xdr:nvCxnSpPr>
        <xdr:cNvPr id="312" name="直線コネクタ 311"/>
        <xdr:cNvCxnSpPr/>
      </xdr:nvCxnSpPr>
      <xdr:spPr>
        <a:xfrm flipV="1">
          <a:off x="15671800" y="592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134620</xdr:rowOff>
    </xdr:from>
    <xdr:to>
      <xdr:col>22</xdr:col>
      <xdr:colOff>565150</xdr:colOff>
      <xdr:row>34</xdr:row>
      <xdr:rowOff>142240</xdr:rowOff>
    </xdr:to>
    <xdr:cxnSp macro="">
      <xdr:nvCxnSpPr>
        <xdr:cNvPr id="315" name="直線コネクタ 314"/>
        <xdr:cNvCxnSpPr/>
      </xdr:nvCxnSpPr>
      <xdr:spPr>
        <a:xfrm flipV="1">
          <a:off x="14782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142240</xdr:rowOff>
    </xdr:to>
    <xdr:cxnSp macro="">
      <xdr:nvCxnSpPr>
        <xdr:cNvPr id="318" name="直線コネクタ 317"/>
        <xdr:cNvCxnSpPr/>
      </xdr:nvCxnSpPr>
      <xdr:spPr>
        <a:xfrm>
          <a:off x="13893800" y="595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35</xdr:row>
      <xdr:rowOff>16510</xdr:rowOff>
    </xdr:to>
    <xdr:cxnSp macro="">
      <xdr:nvCxnSpPr>
        <xdr:cNvPr id="321" name="直線コネクタ 320"/>
        <xdr:cNvCxnSpPr/>
      </xdr:nvCxnSpPr>
      <xdr:spPr>
        <a:xfrm flipV="1">
          <a:off x="13004800" y="595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45720</xdr:rowOff>
    </xdr:from>
    <xdr:to>
      <xdr:col>24</xdr:col>
      <xdr:colOff>82550</xdr:colOff>
      <xdr:row>34</xdr:row>
      <xdr:rowOff>147320</xdr:rowOff>
    </xdr:to>
    <xdr:sp macro="" textlink="">
      <xdr:nvSpPr>
        <xdr:cNvPr id="331" name="円/楕円 330"/>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62247</xdr:rowOff>
    </xdr:from>
    <xdr:ext cx="762000" cy="259045"/>
    <xdr:sp macro="" textlink="">
      <xdr:nvSpPr>
        <xdr:cNvPr id="332" name="補助費等該当値テキスト"/>
        <xdr:cNvSpPr txBox="1"/>
      </xdr:nvSpPr>
      <xdr:spPr>
        <a:xfrm>
          <a:off x="16598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83820</xdr:rowOff>
    </xdr:from>
    <xdr:to>
      <xdr:col>22</xdr:col>
      <xdr:colOff>615950</xdr:colOff>
      <xdr:row>35</xdr:row>
      <xdr:rowOff>13970</xdr:rowOff>
    </xdr:to>
    <xdr:sp macro="" textlink="">
      <xdr:nvSpPr>
        <xdr:cNvPr id="333" name="円/楕円 332"/>
        <xdr:cNvSpPr/>
      </xdr:nvSpPr>
      <xdr:spPr>
        <a:xfrm>
          <a:off x="15621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24147</xdr:rowOff>
    </xdr:from>
    <xdr:ext cx="736600" cy="259045"/>
    <xdr:sp macro="" textlink="">
      <xdr:nvSpPr>
        <xdr:cNvPr id="334" name="テキスト ボックス 333"/>
        <xdr:cNvSpPr txBox="1"/>
      </xdr:nvSpPr>
      <xdr:spPr>
        <a:xfrm>
          <a:off x="15290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91440</xdr:rowOff>
    </xdr:from>
    <xdr:to>
      <xdr:col>21</xdr:col>
      <xdr:colOff>412750</xdr:colOff>
      <xdr:row>35</xdr:row>
      <xdr:rowOff>21590</xdr:rowOff>
    </xdr:to>
    <xdr:sp macro="" textlink="">
      <xdr:nvSpPr>
        <xdr:cNvPr id="335" name="円/楕円 334"/>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31767</xdr:rowOff>
    </xdr:from>
    <xdr:ext cx="762000" cy="259045"/>
    <xdr:sp macro="" textlink="">
      <xdr:nvSpPr>
        <xdr:cNvPr id="336" name="テキスト ボックス 335"/>
        <xdr:cNvSpPr txBox="1"/>
      </xdr:nvSpPr>
      <xdr:spPr>
        <a:xfrm>
          <a:off x="14401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7" name="円/楕円 336"/>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8" name="テキスト ボックス 337"/>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137160</xdr:rowOff>
    </xdr:from>
    <xdr:to>
      <xdr:col>19</xdr:col>
      <xdr:colOff>6350</xdr:colOff>
      <xdr:row>35</xdr:row>
      <xdr:rowOff>67310</xdr:rowOff>
    </xdr:to>
    <xdr:sp macro="" textlink="">
      <xdr:nvSpPr>
        <xdr:cNvPr id="339" name="円/楕円 338"/>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77487</xdr:rowOff>
    </xdr:from>
    <xdr:ext cx="762000" cy="259045"/>
    <xdr:sp macro="" textlink="">
      <xdr:nvSpPr>
        <xdr:cNvPr id="340" name="テキスト ボックス 339"/>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公債費については，ここ数年の市債発行増による元利償還額の増や繰上償還を積極的に行っていることなどを要因として，類似団体内の平均を</a:t>
          </a:r>
          <a:r>
            <a:rPr kumimoji="1" lang="en-US" altLang="ja-JP" sz="1200">
              <a:latin typeface="ＭＳ Ｐゴシック"/>
            </a:rPr>
            <a:t>2.8</a:t>
          </a:r>
          <a:r>
            <a:rPr kumimoji="1" lang="ja-JP" altLang="en-US" sz="1200">
              <a:latin typeface="ＭＳ Ｐゴシック"/>
            </a:rPr>
            <a:t>％上回っている。合併後においては，過疎対策事業債・合併特例事業債等の交付税算入率の高い有利な市債を選択することにより実質公債費比率は減少傾向にある。今後も地方債依存型の事業の見直しや緊急度・ニーズ等を的確に把握した事業の選択により市債発行の抑制をするとともに，交付税算入率の高い有利な市債の発行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79</xdr:row>
      <xdr:rowOff>28702</xdr:rowOff>
    </xdr:to>
    <xdr:cxnSp macro="">
      <xdr:nvCxnSpPr>
        <xdr:cNvPr id="370" name="直線コネクタ 369"/>
        <xdr:cNvCxnSpPr/>
      </xdr:nvCxnSpPr>
      <xdr:spPr>
        <a:xfrm flipV="1">
          <a:off x="3987800" y="135503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28702</xdr:rowOff>
    </xdr:to>
    <xdr:cxnSp macro="">
      <xdr:nvCxnSpPr>
        <xdr:cNvPr id="373" name="直線コネクタ 372"/>
        <xdr:cNvCxnSpPr/>
      </xdr:nvCxnSpPr>
      <xdr:spPr>
        <a:xfrm>
          <a:off x="3098800" y="135595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79</xdr:row>
      <xdr:rowOff>28702</xdr:rowOff>
    </xdr:to>
    <xdr:cxnSp macro="">
      <xdr:nvCxnSpPr>
        <xdr:cNvPr id="376" name="直線コネクタ 375"/>
        <xdr:cNvCxnSpPr/>
      </xdr:nvCxnSpPr>
      <xdr:spPr>
        <a:xfrm flipV="1">
          <a:off x="2209800" y="135595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28702</xdr:rowOff>
    </xdr:from>
    <xdr:to>
      <xdr:col>3</xdr:col>
      <xdr:colOff>142875</xdr:colOff>
      <xdr:row>79</xdr:row>
      <xdr:rowOff>56135</xdr:rowOff>
    </xdr:to>
    <xdr:cxnSp macro="">
      <xdr:nvCxnSpPr>
        <xdr:cNvPr id="379" name="直線コネクタ 378"/>
        <xdr:cNvCxnSpPr/>
      </xdr:nvCxnSpPr>
      <xdr:spPr>
        <a:xfrm flipV="1">
          <a:off x="1320800" y="135732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126492</xdr:rowOff>
    </xdr:from>
    <xdr:to>
      <xdr:col>7</xdr:col>
      <xdr:colOff>66675</xdr:colOff>
      <xdr:row>79</xdr:row>
      <xdr:rowOff>56642</xdr:rowOff>
    </xdr:to>
    <xdr:sp macro="" textlink="">
      <xdr:nvSpPr>
        <xdr:cNvPr id="389" name="円/楕円 388"/>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98569</xdr:rowOff>
    </xdr:from>
    <xdr:ext cx="762000" cy="259045"/>
    <xdr:sp macro="" textlink="">
      <xdr:nvSpPr>
        <xdr:cNvPr id="390"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149352</xdr:rowOff>
    </xdr:from>
    <xdr:to>
      <xdr:col>5</xdr:col>
      <xdr:colOff>600075</xdr:colOff>
      <xdr:row>79</xdr:row>
      <xdr:rowOff>79502</xdr:rowOff>
    </xdr:to>
    <xdr:sp macro="" textlink="">
      <xdr:nvSpPr>
        <xdr:cNvPr id="391" name="円/楕円 390"/>
        <xdr:cNvSpPr/>
      </xdr:nvSpPr>
      <xdr:spPr>
        <a:xfrm>
          <a:off x="3937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64279</xdr:rowOff>
    </xdr:from>
    <xdr:ext cx="736600" cy="259045"/>
    <xdr:sp macro="" textlink="">
      <xdr:nvSpPr>
        <xdr:cNvPr id="392" name="テキスト ボックス 391"/>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135637</xdr:rowOff>
    </xdr:from>
    <xdr:to>
      <xdr:col>4</xdr:col>
      <xdr:colOff>396875</xdr:colOff>
      <xdr:row>79</xdr:row>
      <xdr:rowOff>65787</xdr:rowOff>
    </xdr:to>
    <xdr:sp macro="" textlink="">
      <xdr:nvSpPr>
        <xdr:cNvPr id="393" name="円/楕円 392"/>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50564</xdr:rowOff>
    </xdr:from>
    <xdr:ext cx="762000" cy="259045"/>
    <xdr:sp macro="" textlink="">
      <xdr:nvSpPr>
        <xdr:cNvPr id="394" name="テキスト ボックス 393"/>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149352</xdr:rowOff>
    </xdr:from>
    <xdr:to>
      <xdr:col>3</xdr:col>
      <xdr:colOff>193675</xdr:colOff>
      <xdr:row>79</xdr:row>
      <xdr:rowOff>79502</xdr:rowOff>
    </xdr:to>
    <xdr:sp macro="" textlink="">
      <xdr:nvSpPr>
        <xdr:cNvPr id="395" name="円/楕円 394"/>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64279</xdr:rowOff>
    </xdr:from>
    <xdr:ext cx="762000" cy="259045"/>
    <xdr:sp macro="" textlink="">
      <xdr:nvSpPr>
        <xdr:cNvPr id="396" name="テキスト ボックス 395"/>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397" name="円/楕円 396"/>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398" name="テキスト ボックス 397"/>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公債費以外については，類似団体内の平均を</a:t>
          </a:r>
          <a:r>
            <a:rPr kumimoji="1" lang="en-US" altLang="ja-JP" sz="1300">
              <a:latin typeface="ＭＳ Ｐゴシック"/>
            </a:rPr>
            <a:t>2.2</a:t>
          </a:r>
          <a:r>
            <a:rPr kumimoji="1" lang="ja-JP" altLang="en-US" sz="1300">
              <a:latin typeface="ＭＳ Ｐゴシック"/>
            </a:rPr>
            <a:t>％下回っている。積立金について，合併特例措置の終了（普通交付税合併算定替：平成</a:t>
          </a:r>
          <a:r>
            <a:rPr kumimoji="1" lang="en-US" altLang="ja-JP" sz="1300">
              <a:latin typeface="ＭＳ Ｐゴシック"/>
            </a:rPr>
            <a:t>27</a:t>
          </a:r>
          <a:r>
            <a:rPr kumimoji="1" lang="ja-JP" altLang="en-US" sz="1300">
              <a:latin typeface="ＭＳ Ｐゴシック"/>
            </a:rPr>
            <a:t>年度，合併特例事業債活用期限：平成</a:t>
          </a:r>
          <a:r>
            <a:rPr kumimoji="1" lang="en-US" altLang="ja-JP" sz="1300">
              <a:latin typeface="ＭＳ Ｐゴシック"/>
            </a:rPr>
            <a:t>32</a:t>
          </a:r>
          <a:r>
            <a:rPr kumimoji="1" lang="ja-JP" altLang="en-US" sz="1300">
              <a:latin typeface="ＭＳ Ｐゴシック"/>
            </a:rPr>
            <a:t>年度）にそなえて，減債基金，ふるさと開発基金，まちづくり基金等への積立やふるさと納税の推進を積極的に行い，今後の財政需要に対応できる財政基盤の強化に努める。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52705</xdr:rowOff>
    </xdr:from>
    <xdr:to>
      <xdr:col>24</xdr:col>
      <xdr:colOff>31750</xdr:colOff>
      <xdr:row>76</xdr:row>
      <xdr:rowOff>115570</xdr:rowOff>
    </xdr:to>
    <xdr:cxnSp macro="">
      <xdr:nvCxnSpPr>
        <xdr:cNvPr id="427" name="直線コネクタ 426"/>
        <xdr:cNvCxnSpPr/>
      </xdr:nvCxnSpPr>
      <xdr:spPr>
        <a:xfrm flipV="1">
          <a:off x="15671800" y="130829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18414</xdr:rowOff>
    </xdr:from>
    <xdr:to>
      <xdr:col>22</xdr:col>
      <xdr:colOff>565150</xdr:colOff>
      <xdr:row>76</xdr:row>
      <xdr:rowOff>115570</xdr:rowOff>
    </xdr:to>
    <xdr:cxnSp macro="">
      <xdr:nvCxnSpPr>
        <xdr:cNvPr id="430" name="直線コネクタ 429"/>
        <xdr:cNvCxnSpPr/>
      </xdr:nvCxnSpPr>
      <xdr:spPr>
        <a:xfrm>
          <a:off x="14782800" y="1304861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18414</xdr:rowOff>
    </xdr:from>
    <xdr:to>
      <xdr:col>21</xdr:col>
      <xdr:colOff>361950</xdr:colOff>
      <xdr:row>76</xdr:row>
      <xdr:rowOff>52705</xdr:rowOff>
    </xdr:to>
    <xdr:cxnSp macro="">
      <xdr:nvCxnSpPr>
        <xdr:cNvPr id="433" name="直線コネクタ 432"/>
        <xdr:cNvCxnSpPr/>
      </xdr:nvCxnSpPr>
      <xdr:spPr>
        <a:xfrm flipV="1">
          <a:off x="13893800" y="130486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52705</xdr:rowOff>
    </xdr:to>
    <xdr:cxnSp macro="">
      <xdr:nvCxnSpPr>
        <xdr:cNvPr id="436" name="直線コネクタ 435"/>
        <xdr:cNvCxnSpPr/>
      </xdr:nvCxnSpPr>
      <xdr:spPr>
        <a:xfrm>
          <a:off x="13004800" y="130200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8" name="テキスト ボックス 43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1905</xdr:rowOff>
    </xdr:from>
    <xdr:to>
      <xdr:col>24</xdr:col>
      <xdr:colOff>82550</xdr:colOff>
      <xdr:row>76</xdr:row>
      <xdr:rowOff>103505</xdr:rowOff>
    </xdr:to>
    <xdr:sp macro="" textlink="">
      <xdr:nvSpPr>
        <xdr:cNvPr id="446" name="円/楕円 445"/>
        <xdr:cNvSpPr/>
      </xdr:nvSpPr>
      <xdr:spPr>
        <a:xfrm>
          <a:off x="164592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18432</xdr:rowOff>
    </xdr:from>
    <xdr:ext cx="762000" cy="259045"/>
    <xdr:sp macro="" textlink="">
      <xdr:nvSpPr>
        <xdr:cNvPr id="447" name="公債費以外該当値テキスト"/>
        <xdr:cNvSpPr txBox="1"/>
      </xdr:nvSpPr>
      <xdr:spPr>
        <a:xfrm>
          <a:off x="16598900" y="1287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48" name="円/楕円 447"/>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5097</xdr:rowOff>
    </xdr:from>
    <xdr:ext cx="736600" cy="259045"/>
    <xdr:sp macro="" textlink="">
      <xdr:nvSpPr>
        <xdr:cNvPr id="449" name="テキスト ボックス 448"/>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139065</xdr:rowOff>
    </xdr:from>
    <xdr:to>
      <xdr:col>21</xdr:col>
      <xdr:colOff>412750</xdr:colOff>
      <xdr:row>76</xdr:row>
      <xdr:rowOff>69214</xdr:rowOff>
    </xdr:to>
    <xdr:sp macro="" textlink="">
      <xdr:nvSpPr>
        <xdr:cNvPr id="450" name="円/楕円 449"/>
        <xdr:cNvSpPr/>
      </xdr:nvSpPr>
      <xdr:spPr>
        <a:xfrm>
          <a:off x="14732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79392</xdr:rowOff>
    </xdr:from>
    <xdr:ext cx="762000" cy="259045"/>
    <xdr:sp macro="" textlink="">
      <xdr:nvSpPr>
        <xdr:cNvPr id="451" name="テキスト ボックス 450"/>
        <xdr:cNvSpPr txBox="1"/>
      </xdr:nvSpPr>
      <xdr:spPr>
        <a:xfrm>
          <a:off x="14401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xdr:rowOff>
    </xdr:from>
    <xdr:to>
      <xdr:col>20</xdr:col>
      <xdr:colOff>209550</xdr:colOff>
      <xdr:row>76</xdr:row>
      <xdr:rowOff>103505</xdr:rowOff>
    </xdr:to>
    <xdr:sp macro="" textlink="">
      <xdr:nvSpPr>
        <xdr:cNvPr id="452" name="円/楕円 451"/>
        <xdr:cNvSpPr/>
      </xdr:nvSpPr>
      <xdr:spPr>
        <a:xfrm>
          <a:off x="13843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113682</xdr:rowOff>
    </xdr:from>
    <xdr:ext cx="762000" cy="259045"/>
    <xdr:sp macro="" textlink="">
      <xdr:nvSpPr>
        <xdr:cNvPr id="453" name="テキスト ボックス 452"/>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4" name="円/楕円 453"/>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5" name="テキスト ボックス 454"/>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鹿児島県曽於市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70890</xdr:rowOff>
    </xdr:from>
    <xdr:to>
      <xdr:col>4</xdr:col>
      <xdr:colOff>1117600</xdr:colOff>
      <xdr:row>18</xdr:row>
      <xdr:rowOff>78205</xdr:rowOff>
    </xdr:to>
    <xdr:cxnSp macro="">
      <xdr:nvCxnSpPr>
        <xdr:cNvPr id="52" name="直線コネクタ 51"/>
        <xdr:cNvCxnSpPr/>
      </xdr:nvCxnSpPr>
      <xdr:spPr bwMode="auto">
        <a:xfrm flipV="1">
          <a:off x="5003800" y="3204615"/>
          <a:ext cx="6477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78205</xdr:rowOff>
    </xdr:from>
    <xdr:to>
      <xdr:col>4</xdr:col>
      <xdr:colOff>469900</xdr:colOff>
      <xdr:row>19</xdr:row>
      <xdr:rowOff>7029</xdr:rowOff>
    </xdr:to>
    <xdr:cxnSp macro="">
      <xdr:nvCxnSpPr>
        <xdr:cNvPr id="55" name="直線コネクタ 54"/>
        <xdr:cNvCxnSpPr/>
      </xdr:nvCxnSpPr>
      <xdr:spPr bwMode="auto">
        <a:xfrm flipV="1">
          <a:off x="4305300" y="3211930"/>
          <a:ext cx="698500" cy="10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41449</xdr:rowOff>
    </xdr:from>
    <xdr:to>
      <xdr:col>3</xdr:col>
      <xdr:colOff>904875</xdr:colOff>
      <xdr:row>19</xdr:row>
      <xdr:rowOff>7029</xdr:rowOff>
    </xdr:to>
    <xdr:cxnSp macro="">
      <xdr:nvCxnSpPr>
        <xdr:cNvPr id="58" name="直線コネクタ 57"/>
        <xdr:cNvCxnSpPr/>
      </xdr:nvCxnSpPr>
      <xdr:spPr bwMode="auto">
        <a:xfrm>
          <a:off x="3606800" y="3175174"/>
          <a:ext cx="698500" cy="13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149577</xdr:rowOff>
    </xdr:from>
    <xdr:to>
      <xdr:col>3</xdr:col>
      <xdr:colOff>206375</xdr:colOff>
      <xdr:row>18</xdr:row>
      <xdr:rowOff>41449</xdr:rowOff>
    </xdr:to>
    <xdr:cxnSp macro="">
      <xdr:nvCxnSpPr>
        <xdr:cNvPr id="61" name="直線コネクタ 60"/>
        <xdr:cNvCxnSpPr/>
      </xdr:nvCxnSpPr>
      <xdr:spPr bwMode="auto">
        <a:xfrm>
          <a:off x="2908300" y="3111852"/>
          <a:ext cx="6985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20090</xdr:rowOff>
    </xdr:from>
    <xdr:to>
      <xdr:col>5</xdr:col>
      <xdr:colOff>34925</xdr:colOff>
      <xdr:row>18</xdr:row>
      <xdr:rowOff>121689</xdr:rowOff>
    </xdr:to>
    <xdr:sp macro="" textlink="">
      <xdr:nvSpPr>
        <xdr:cNvPr id="71" name="円/楕円 70"/>
        <xdr:cNvSpPr/>
      </xdr:nvSpPr>
      <xdr:spPr bwMode="auto">
        <a:xfrm>
          <a:off x="5600700" y="31538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163617</xdr:rowOff>
    </xdr:from>
    <xdr:ext cx="762000" cy="259045"/>
    <xdr:sp macro="" textlink="">
      <xdr:nvSpPr>
        <xdr:cNvPr id="72" name="人口1人当たり決算額の推移該当値テキスト130"/>
        <xdr:cNvSpPr txBox="1"/>
      </xdr:nvSpPr>
      <xdr:spPr>
        <a:xfrm>
          <a:off x="5740400" y="31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84,853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27405</xdr:rowOff>
    </xdr:from>
    <xdr:to>
      <xdr:col>4</xdr:col>
      <xdr:colOff>520700</xdr:colOff>
      <xdr:row>18</xdr:row>
      <xdr:rowOff>129005</xdr:rowOff>
    </xdr:to>
    <xdr:sp macro="" textlink="">
      <xdr:nvSpPr>
        <xdr:cNvPr id="73" name="円/楕円 72"/>
        <xdr:cNvSpPr/>
      </xdr:nvSpPr>
      <xdr:spPr bwMode="auto">
        <a:xfrm>
          <a:off x="4953000" y="316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113782</xdr:rowOff>
    </xdr:from>
    <xdr:ext cx="736600" cy="259045"/>
    <xdr:sp macro="" textlink="">
      <xdr:nvSpPr>
        <xdr:cNvPr id="74" name="テキスト ボックス 73"/>
        <xdr:cNvSpPr txBox="1"/>
      </xdr:nvSpPr>
      <xdr:spPr>
        <a:xfrm>
          <a:off x="4622800" y="324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84,405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127679</xdr:rowOff>
    </xdr:from>
    <xdr:to>
      <xdr:col>3</xdr:col>
      <xdr:colOff>955675</xdr:colOff>
      <xdr:row>19</xdr:row>
      <xdr:rowOff>57829</xdr:rowOff>
    </xdr:to>
    <xdr:sp macro="" textlink="">
      <xdr:nvSpPr>
        <xdr:cNvPr id="75" name="円/楕円 74"/>
        <xdr:cNvSpPr/>
      </xdr:nvSpPr>
      <xdr:spPr bwMode="auto">
        <a:xfrm>
          <a:off x="4254500" y="326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42606</xdr:rowOff>
    </xdr:from>
    <xdr:ext cx="762000" cy="259045"/>
    <xdr:sp macro="" textlink="">
      <xdr:nvSpPr>
        <xdr:cNvPr id="76" name="テキスト ボックス 75"/>
        <xdr:cNvSpPr txBox="1"/>
      </xdr:nvSpPr>
      <xdr:spPr>
        <a:xfrm>
          <a:off x="3924300" y="334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78,264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162099</xdr:rowOff>
    </xdr:from>
    <xdr:to>
      <xdr:col>3</xdr:col>
      <xdr:colOff>257175</xdr:colOff>
      <xdr:row>18</xdr:row>
      <xdr:rowOff>92249</xdr:rowOff>
    </xdr:to>
    <xdr:sp macro="" textlink="">
      <xdr:nvSpPr>
        <xdr:cNvPr id="77" name="円/楕円 76"/>
        <xdr:cNvSpPr/>
      </xdr:nvSpPr>
      <xdr:spPr bwMode="auto">
        <a:xfrm>
          <a:off x="3556000" y="312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77026</xdr:rowOff>
    </xdr:from>
    <xdr:ext cx="762000" cy="259045"/>
    <xdr:sp macro="" textlink="">
      <xdr:nvSpPr>
        <xdr:cNvPr id="78" name="テキスト ボックス 77"/>
        <xdr:cNvSpPr txBox="1"/>
      </xdr:nvSpPr>
      <xdr:spPr>
        <a:xfrm>
          <a:off x="3225800" y="321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86,656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98777</xdr:rowOff>
    </xdr:from>
    <xdr:to>
      <xdr:col>2</xdr:col>
      <xdr:colOff>692150</xdr:colOff>
      <xdr:row>18</xdr:row>
      <xdr:rowOff>28927</xdr:rowOff>
    </xdr:to>
    <xdr:sp macro="" textlink="">
      <xdr:nvSpPr>
        <xdr:cNvPr id="79" name="円/楕円 78"/>
        <xdr:cNvSpPr/>
      </xdr:nvSpPr>
      <xdr:spPr bwMode="auto">
        <a:xfrm>
          <a:off x="2857500" y="3061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13704</xdr:rowOff>
    </xdr:from>
    <xdr:ext cx="762000" cy="259045"/>
    <xdr:sp macro="" textlink="">
      <xdr:nvSpPr>
        <xdr:cNvPr id="80" name="テキスト ボックス 79"/>
        <xdr:cNvSpPr txBox="1"/>
      </xdr:nvSpPr>
      <xdr:spPr>
        <a:xfrm>
          <a:off x="2527300" y="314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66878</xdr:rowOff>
    </xdr:from>
    <xdr:to>
      <xdr:col>4</xdr:col>
      <xdr:colOff>1117600</xdr:colOff>
      <xdr:row>37</xdr:row>
      <xdr:rowOff>43267</xdr:rowOff>
    </xdr:to>
    <xdr:cxnSp macro="">
      <xdr:nvCxnSpPr>
        <xdr:cNvPr id="116" name="直線コネクタ 115"/>
        <xdr:cNvCxnSpPr/>
      </xdr:nvCxnSpPr>
      <xdr:spPr bwMode="auto">
        <a:xfrm>
          <a:off x="5003800" y="7020128"/>
          <a:ext cx="647700" cy="147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337965</xdr:rowOff>
    </xdr:from>
    <xdr:to>
      <xdr:col>4</xdr:col>
      <xdr:colOff>469900</xdr:colOff>
      <xdr:row>36</xdr:row>
      <xdr:rowOff>66878</xdr:rowOff>
    </xdr:to>
    <xdr:cxnSp macro="">
      <xdr:nvCxnSpPr>
        <xdr:cNvPr id="119" name="直線コネクタ 118"/>
        <xdr:cNvCxnSpPr/>
      </xdr:nvCxnSpPr>
      <xdr:spPr bwMode="auto">
        <a:xfrm>
          <a:off x="4305300" y="6948315"/>
          <a:ext cx="698500" cy="71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245088</xdr:rowOff>
    </xdr:from>
    <xdr:to>
      <xdr:col>3</xdr:col>
      <xdr:colOff>904875</xdr:colOff>
      <xdr:row>35</xdr:row>
      <xdr:rowOff>337965</xdr:rowOff>
    </xdr:to>
    <xdr:cxnSp macro="">
      <xdr:nvCxnSpPr>
        <xdr:cNvPr id="122" name="直線コネクタ 121"/>
        <xdr:cNvCxnSpPr/>
      </xdr:nvCxnSpPr>
      <xdr:spPr bwMode="auto">
        <a:xfrm>
          <a:off x="3606800" y="6855438"/>
          <a:ext cx="698500" cy="92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106785</xdr:rowOff>
    </xdr:from>
    <xdr:to>
      <xdr:col>3</xdr:col>
      <xdr:colOff>206375</xdr:colOff>
      <xdr:row>35</xdr:row>
      <xdr:rowOff>245088</xdr:rowOff>
    </xdr:to>
    <xdr:cxnSp macro="">
      <xdr:nvCxnSpPr>
        <xdr:cNvPr id="125" name="直線コネクタ 124"/>
        <xdr:cNvCxnSpPr/>
      </xdr:nvCxnSpPr>
      <xdr:spPr bwMode="auto">
        <a:xfrm>
          <a:off x="2908300" y="6717135"/>
          <a:ext cx="698500" cy="138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163917</xdr:rowOff>
    </xdr:from>
    <xdr:to>
      <xdr:col>5</xdr:col>
      <xdr:colOff>34925</xdr:colOff>
      <xdr:row>37</xdr:row>
      <xdr:rowOff>94067</xdr:rowOff>
    </xdr:to>
    <xdr:sp macro="" textlink="">
      <xdr:nvSpPr>
        <xdr:cNvPr id="135" name="円/楕円 134"/>
        <xdr:cNvSpPr/>
      </xdr:nvSpPr>
      <xdr:spPr bwMode="auto">
        <a:xfrm>
          <a:off x="5600700" y="7117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135994</xdr:rowOff>
    </xdr:from>
    <xdr:ext cx="762000" cy="259045"/>
    <xdr:sp macro="" textlink="">
      <xdr:nvSpPr>
        <xdr:cNvPr id="136" name="人口1人当たり決算額の推移該当値テキスト445"/>
        <xdr:cNvSpPr txBox="1"/>
      </xdr:nvSpPr>
      <xdr:spPr>
        <a:xfrm>
          <a:off x="5740400" y="70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13,564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16078</xdr:rowOff>
    </xdr:from>
    <xdr:to>
      <xdr:col>4</xdr:col>
      <xdr:colOff>520700</xdr:colOff>
      <xdr:row>36</xdr:row>
      <xdr:rowOff>117678</xdr:rowOff>
    </xdr:to>
    <xdr:sp macro="" textlink="">
      <xdr:nvSpPr>
        <xdr:cNvPr id="137" name="円/楕円 136"/>
        <xdr:cNvSpPr/>
      </xdr:nvSpPr>
      <xdr:spPr bwMode="auto">
        <a:xfrm>
          <a:off x="4953000" y="696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102455</xdr:rowOff>
    </xdr:from>
    <xdr:ext cx="736600" cy="259045"/>
    <xdr:sp macro="" textlink="">
      <xdr:nvSpPr>
        <xdr:cNvPr id="138" name="テキスト ボックス 137"/>
        <xdr:cNvSpPr txBox="1"/>
      </xdr:nvSpPr>
      <xdr:spPr>
        <a:xfrm>
          <a:off x="4622800" y="70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287165</xdr:rowOff>
    </xdr:from>
    <xdr:to>
      <xdr:col>3</xdr:col>
      <xdr:colOff>955675</xdr:colOff>
      <xdr:row>36</xdr:row>
      <xdr:rowOff>45865</xdr:rowOff>
    </xdr:to>
    <xdr:sp macro="" textlink="">
      <xdr:nvSpPr>
        <xdr:cNvPr id="139" name="円/楕円 138"/>
        <xdr:cNvSpPr/>
      </xdr:nvSpPr>
      <xdr:spPr bwMode="auto">
        <a:xfrm>
          <a:off x="4254500" y="6897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30642</xdr:rowOff>
    </xdr:from>
    <xdr:ext cx="762000" cy="259045"/>
    <xdr:sp macro="" textlink="">
      <xdr:nvSpPr>
        <xdr:cNvPr id="140" name="テキスト ボックス 139"/>
        <xdr:cNvSpPr txBox="1"/>
      </xdr:nvSpPr>
      <xdr:spPr>
        <a:xfrm>
          <a:off x="3924300" y="698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194288</xdr:rowOff>
    </xdr:from>
    <xdr:to>
      <xdr:col>3</xdr:col>
      <xdr:colOff>257175</xdr:colOff>
      <xdr:row>35</xdr:row>
      <xdr:rowOff>295888</xdr:rowOff>
    </xdr:to>
    <xdr:sp macro="" textlink="">
      <xdr:nvSpPr>
        <xdr:cNvPr id="141" name="円/楕円 140"/>
        <xdr:cNvSpPr/>
      </xdr:nvSpPr>
      <xdr:spPr bwMode="auto">
        <a:xfrm>
          <a:off x="3556000" y="6804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280665</xdr:rowOff>
    </xdr:from>
    <xdr:ext cx="762000" cy="259045"/>
    <xdr:sp macro="" textlink="">
      <xdr:nvSpPr>
        <xdr:cNvPr id="142" name="テキスト ボックス 141"/>
        <xdr:cNvSpPr txBox="1"/>
      </xdr:nvSpPr>
      <xdr:spPr>
        <a:xfrm>
          <a:off x="3225800" y="68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55985</xdr:rowOff>
    </xdr:from>
    <xdr:to>
      <xdr:col>2</xdr:col>
      <xdr:colOff>692150</xdr:colOff>
      <xdr:row>35</xdr:row>
      <xdr:rowOff>157585</xdr:rowOff>
    </xdr:to>
    <xdr:sp macro="" textlink="">
      <xdr:nvSpPr>
        <xdr:cNvPr id="143" name="円/楕円 142"/>
        <xdr:cNvSpPr/>
      </xdr:nvSpPr>
      <xdr:spPr bwMode="auto">
        <a:xfrm>
          <a:off x="2857500" y="6666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142362</xdr:rowOff>
    </xdr:from>
    <xdr:ext cx="762000" cy="259045"/>
    <xdr:sp macro="" textlink="">
      <xdr:nvSpPr>
        <xdr:cNvPr id="144" name="テキスト ボックス 143"/>
        <xdr:cNvSpPr txBox="1"/>
      </xdr:nvSpPr>
      <xdr:spPr>
        <a:xfrm>
          <a:off x="2527300" y="675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38,418
38,268
390.11
26,316,556
25,517,716
641,737
13,340,869
27,121,305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156616</xdr:rowOff>
    </xdr:from>
    <xdr:to>
      <xdr:col>6</xdr:col>
      <xdr:colOff>511175</xdr:colOff>
      <xdr:row>38</xdr:row>
      <xdr:rowOff>12547</xdr:rowOff>
    </xdr:to>
    <xdr:cxnSp macro="">
      <xdr:nvCxnSpPr>
        <xdr:cNvPr id="61" name="直線コネクタ 60"/>
        <xdr:cNvCxnSpPr/>
      </xdr:nvCxnSpPr>
      <xdr:spPr>
        <a:xfrm flipV="1">
          <a:off x="3797300" y="6500266"/>
          <a:ext cx="8382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12547</xdr:rowOff>
    </xdr:from>
    <xdr:to>
      <xdr:col>5</xdr:col>
      <xdr:colOff>358775</xdr:colOff>
      <xdr:row>38</xdr:row>
      <xdr:rowOff>32233</xdr:rowOff>
    </xdr:to>
    <xdr:cxnSp macro="">
      <xdr:nvCxnSpPr>
        <xdr:cNvPr id="64" name="直線コネクタ 63"/>
        <xdr:cNvCxnSpPr/>
      </xdr:nvCxnSpPr>
      <xdr:spPr>
        <a:xfrm flipV="1">
          <a:off x="2908300" y="6527647"/>
          <a:ext cx="8890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135941</xdr:rowOff>
    </xdr:from>
    <xdr:to>
      <xdr:col>4</xdr:col>
      <xdr:colOff>155575</xdr:colOff>
      <xdr:row>38</xdr:row>
      <xdr:rowOff>32233</xdr:rowOff>
    </xdr:to>
    <xdr:cxnSp macro="">
      <xdr:nvCxnSpPr>
        <xdr:cNvPr id="67" name="直線コネクタ 66"/>
        <xdr:cNvCxnSpPr/>
      </xdr:nvCxnSpPr>
      <xdr:spPr>
        <a:xfrm>
          <a:off x="2019300" y="6479591"/>
          <a:ext cx="889000" cy="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111582</xdr:rowOff>
    </xdr:from>
    <xdr:to>
      <xdr:col>2</xdr:col>
      <xdr:colOff>638175</xdr:colOff>
      <xdr:row>37</xdr:row>
      <xdr:rowOff>135941</xdr:rowOff>
    </xdr:to>
    <xdr:cxnSp macro="">
      <xdr:nvCxnSpPr>
        <xdr:cNvPr id="70" name="直線コネクタ 69"/>
        <xdr:cNvCxnSpPr/>
      </xdr:nvCxnSpPr>
      <xdr:spPr>
        <a:xfrm>
          <a:off x="1130300" y="6455232"/>
          <a:ext cx="8890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105816</xdr:rowOff>
    </xdr:from>
    <xdr:to>
      <xdr:col>6</xdr:col>
      <xdr:colOff>561975</xdr:colOff>
      <xdr:row>38</xdr:row>
      <xdr:rowOff>35967</xdr:rowOff>
    </xdr:to>
    <xdr:sp macro="" textlink="">
      <xdr:nvSpPr>
        <xdr:cNvPr id="80" name="円/楕円 79"/>
        <xdr:cNvSpPr/>
      </xdr:nvSpPr>
      <xdr:spPr>
        <a:xfrm>
          <a:off x="45847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84243</xdr:rowOff>
    </xdr:from>
    <xdr:ext cx="534377" cy="259045"/>
    <xdr:sp macro="" textlink="">
      <xdr:nvSpPr>
        <xdr:cNvPr id="81" name="人件費該当値テキスト"/>
        <xdr:cNvSpPr txBox="1"/>
      </xdr:nvSpPr>
      <xdr:spPr>
        <a:xfrm>
          <a:off x="4686300"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78,168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133198</xdr:rowOff>
    </xdr:from>
    <xdr:to>
      <xdr:col>5</xdr:col>
      <xdr:colOff>409575</xdr:colOff>
      <xdr:row>38</xdr:row>
      <xdr:rowOff>63348</xdr:rowOff>
    </xdr:to>
    <xdr:sp macro="" textlink="">
      <xdr:nvSpPr>
        <xdr:cNvPr id="82" name="円/楕円 81"/>
        <xdr:cNvSpPr/>
      </xdr:nvSpPr>
      <xdr:spPr>
        <a:xfrm>
          <a:off x="3746500" y="64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54474</xdr:rowOff>
    </xdr:from>
    <xdr:ext cx="534377" cy="259045"/>
    <xdr:sp macro="" textlink="">
      <xdr:nvSpPr>
        <xdr:cNvPr id="83" name="テキスト ボックス 82"/>
        <xdr:cNvSpPr txBox="1"/>
      </xdr:nvSpPr>
      <xdr:spPr>
        <a:xfrm>
          <a:off x="3530111" y="65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152883</xdr:rowOff>
    </xdr:from>
    <xdr:to>
      <xdr:col>4</xdr:col>
      <xdr:colOff>206375</xdr:colOff>
      <xdr:row>38</xdr:row>
      <xdr:rowOff>83032</xdr:rowOff>
    </xdr:to>
    <xdr:sp macro="" textlink="">
      <xdr:nvSpPr>
        <xdr:cNvPr id="84" name="円/楕円 83"/>
        <xdr:cNvSpPr/>
      </xdr:nvSpPr>
      <xdr:spPr>
        <a:xfrm>
          <a:off x="2857500" y="64965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74160</xdr:rowOff>
    </xdr:from>
    <xdr:ext cx="534377" cy="259045"/>
    <xdr:sp macro="" textlink="">
      <xdr:nvSpPr>
        <xdr:cNvPr id="85" name="テキスト ボックス 84"/>
        <xdr:cNvSpPr txBox="1"/>
      </xdr:nvSpPr>
      <xdr:spPr>
        <a:xfrm>
          <a:off x="2641111" y="65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85141</xdr:rowOff>
    </xdr:from>
    <xdr:to>
      <xdr:col>3</xdr:col>
      <xdr:colOff>3175</xdr:colOff>
      <xdr:row>38</xdr:row>
      <xdr:rowOff>15291</xdr:rowOff>
    </xdr:to>
    <xdr:sp macro="" textlink="">
      <xdr:nvSpPr>
        <xdr:cNvPr id="86" name="円/楕円 85"/>
        <xdr:cNvSpPr/>
      </xdr:nvSpPr>
      <xdr:spPr>
        <a:xfrm>
          <a:off x="1968500" y="64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6418</xdr:rowOff>
    </xdr:from>
    <xdr:ext cx="534377" cy="259045"/>
    <xdr:sp macro="" textlink="">
      <xdr:nvSpPr>
        <xdr:cNvPr id="87" name="テキスト ボックス 86"/>
        <xdr:cNvSpPr txBox="1"/>
      </xdr:nvSpPr>
      <xdr:spPr>
        <a:xfrm>
          <a:off x="1752111" y="65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60782</xdr:rowOff>
    </xdr:from>
    <xdr:to>
      <xdr:col>1</xdr:col>
      <xdr:colOff>485775</xdr:colOff>
      <xdr:row>37</xdr:row>
      <xdr:rowOff>162382</xdr:rowOff>
    </xdr:to>
    <xdr:sp macro="" textlink="">
      <xdr:nvSpPr>
        <xdr:cNvPr id="88" name="円/楕円 87"/>
        <xdr:cNvSpPr/>
      </xdr:nvSpPr>
      <xdr:spPr>
        <a:xfrm>
          <a:off x="1079500" y="64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153509</xdr:rowOff>
    </xdr:from>
    <xdr:ext cx="534377" cy="259045"/>
    <xdr:sp macro="" textlink="">
      <xdr:nvSpPr>
        <xdr:cNvPr id="89" name="テキスト ボックス 88"/>
        <xdr:cNvSpPr txBox="1"/>
      </xdr:nvSpPr>
      <xdr:spPr>
        <a:xfrm>
          <a:off x="863111" y="649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65767</xdr:rowOff>
    </xdr:from>
    <xdr:to>
      <xdr:col>6</xdr:col>
      <xdr:colOff>511175</xdr:colOff>
      <xdr:row>56</xdr:row>
      <xdr:rowOff>22790</xdr:rowOff>
    </xdr:to>
    <xdr:cxnSp macro="">
      <xdr:nvCxnSpPr>
        <xdr:cNvPr id="119" name="直線コネクタ 118"/>
        <xdr:cNvCxnSpPr/>
      </xdr:nvCxnSpPr>
      <xdr:spPr>
        <a:xfrm flipV="1">
          <a:off x="3797300" y="9495517"/>
          <a:ext cx="8382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22790</xdr:rowOff>
    </xdr:from>
    <xdr:to>
      <xdr:col>5</xdr:col>
      <xdr:colOff>358775</xdr:colOff>
      <xdr:row>56</xdr:row>
      <xdr:rowOff>130899</xdr:rowOff>
    </xdr:to>
    <xdr:cxnSp macro="">
      <xdr:nvCxnSpPr>
        <xdr:cNvPr id="122" name="直線コネクタ 121"/>
        <xdr:cNvCxnSpPr/>
      </xdr:nvCxnSpPr>
      <xdr:spPr>
        <a:xfrm flipV="1">
          <a:off x="2908300" y="9623990"/>
          <a:ext cx="889000" cy="10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130899</xdr:rowOff>
    </xdr:from>
    <xdr:to>
      <xdr:col>4</xdr:col>
      <xdr:colOff>155575</xdr:colOff>
      <xdr:row>57</xdr:row>
      <xdr:rowOff>6617</xdr:rowOff>
    </xdr:to>
    <xdr:cxnSp macro="">
      <xdr:nvCxnSpPr>
        <xdr:cNvPr id="125" name="直線コネクタ 124"/>
        <xdr:cNvCxnSpPr/>
      </xdr:nvCxnSpPr>
      <xdr:spPr>
        <a:xfrm flipV="1">
          <a:off x="2019300" y="9732099"/>
          <a:ext cx="8890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6617</xdr:rowOff>
    </xdr:from>
    <xdr:to>
      <xdr:col>2</xdr:col>
      <xdr:colOff>638175</xdr:colOff>
      <xdr:row>57</xdr:row>
      <xdr:rowOff>29401</xdr:rowOff>
    </xdr:to>
    <xdr:cxnSp macro="">
      <xdr:nvCxnSpPr>
        <xdr:cNvPr id="128" name="直線コネクタ 127"/>
        <xdr:cNvCxnSpPr/>
      </xdr:nvCxnSpPr>
      <xdr:spPr>
        <a:xfrm flipV="1">
          <a:off x="1130300" y="9779267"/>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14967</xdr:rowOff>
    </xdr:from>
    <xdr:to>
      <xdr:col>6</xdr:col>
      <xdr:colOff>561975</xdr:colOff>
      <xdr:row>55</xdr:row>
      <xdr:rowOff>116567</xdr:rowOff>
    </xdr:to>
    <xdr:sp macro="" textlink="">
      <xdr:nvSpPr>
        <xdr:cNvPr id="138" name="円/楕円 137"/>
        <xdr:cNvSpPr/>
      </xdr:nvSpPr>
      <xdr:spPr>
        <a:xfrm>
          <a:off x="4584700" y="94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37844</xdr:rowOff>
    </xdr:from>
    <xdr:ext cx="534377" cy="259045"/>
    <xdr:sp macro="" textlink="">
      <xdr:nvSpPr>
        <xdr:cNvPr id="139" name="物件費該当値テキスト"/>
        <xdr:cNvSpPr txBox="1"/>
      </xdr:nvSpPr>
      <xdr:spPr>
        <a:xfrm>
          <a:off x="4686300" y="92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74,881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143440</xdr:rowOff>
    </xdr:from>
    <xdr:to>
      <xdr:col>5</xdr:col>
      <xdr:colOff>409575</xdr:colOff>
      <xdr:row>56</xdr:row>
      <xdr:rowOff>73590</xdr:rowOff>
    </xdr:to>
    <xdr:sp macro="" textlink="">
      <xdr:nvSpPr>
        <xdr:cNvPr id="140" name="円/楕円 139"/>
        <xdr:cNvSpPr/>
      </xdr:nvSpPr>
      <xdr:spPr>
        <a:xfrm>
          <a:off x="3746500" y="95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64717</xdr:rowOff>
    </xdr:from>
    <xdr:ext cx="534377" cy="259045"/>
    <xdr:sp macro="" textlink="">
      <xdr:nvSpPr>
        <xdr:cNvPr id="141" name="テキスト ボックス 140"/>
        <xdr:cNvSpPr txBox="1"/>
      </xdr:nvSpPr>
      <xdr:spPr>
        <a:xfrm>
          <a:off x="3530111" y="96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80099</xdr:rowOff>
    </xdr:from>
    <xdr:to>
      <xdr:col>4</xdr:col>
      <xdr:colOff>206375</xdr:colOff>
      <xdr:row>57</xdr:row>
      <xdr:rowOff>10249</xdr:rowOff>
    </xdr:to>
    <xdr:sp macro="" textlink="">
      <xdr:nvSpPr>
        <xdr:cNvPr id="142" name="円/楕円 141"/>
        <xdr:cNvSpPr/>
      </xdr:nvSpPr>
      <xdr:spPr>
        <a:xfrm>
          <a:off x="2857500" y="96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1376</xdr:rowOff>
    </xdr:from>
    <xdr:ext cx="534377" cy="259045"/>
    <xdr:sp macro="" textlink="">
      <xdr:nvSpPr>
        <xdr:cNvPr id="143" name="テキスト ボックス 142"/>
        <xdr:cNvSpPr txBox="1"/>
      </xdr:nvSpPr>
      <xdr:spPr>
        <a:xfrm>
          <a:off x="2641111" y="977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127267</xdr:rowOff>
    </xdr:from>
    <xdr:to>
      <xdr:col>3</xdr:col>
      <xdr:colOff>3175</xdr:colOff>
      <xdr:row>57</xdr:row>
      <xdr:rowOff>57417</xdr:rowOff>
    </xdr:to>
    <xdr:sp macro="" textlink="">
      <xdr:nvSpPr>
        <xdr:cNvPr id="144" name="円/楕円 143"/>
        <xdr:cNvSpPr/>
      </xdr:nvSpPr>
      <xdr:spPr>
        <a:xfrm>
          <a:off x="1968500" y="97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48544</xdr:rowOff>
    </xdr:from>
    <xdr:ext cx="534377" cy="259045"/>
    <xdr:sp macro="" textlink="">
      <xdr:nvSpPr>
        <xdr:cNvPr id="145" name="テキスト ボックス 144"/>
        <xdr:cNvSpPr txBox="1"/>
      </xdr:nvSpPr>
      <xdr:spPr>
        <a:xfrm>
          <a:off x="1752111" y="98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150051</xdr:rowOff>
    </xdr:from>
    <xdr:to>
      <xdr:col>1</xdr:col>
      <xdr:colOff>485775</xdr:colOff>
      <xdr:row>57</xdr:row>
      <xdr:rowOff>80201</xdr:rowOff>
    </xdr:to>
    <xdr:sp macro="" textlink="">
      <xdr:nvSpPr>
        <xdr:cNvPr id="146" name="円/楕円 145"/>
        <xdr:cNvSpPr/>
      </xdr:nvSpPr>
      <xdr:spPr>
        <a:xfrm>
          <a:off x="1079500" y="97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71328</xdr:rowOff>
    </xdr:from>
    <xdr:ext cx="534377" cy="259045"/>
    <xdr:sp macro="" textlink="">
      <xdr:nvSpPr>
        <xdr:cNvPr id="147" name="テキスト ボックス 146"/>
        <xdr:cNvSpPr txBox="1"/>
      </xdr:nvSpPr>
      <xdr:spPr>
        <a:xfrm>
          <a:off x="863111" y="98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159784</xdr:rowOff>
    </xdr:from>
    <xdr:to>
      <xdr:col>6</xdr:col>
      <xdr:colOff>511175</xdr:colOff>
      <xdr:row>78</xdr:row>
      <xdr:rowOff>7276</xdr:rowOff>
    </xdr:to>
    <xdr:cxnSp macro="">
      <xdr:nvCxnSpPr>
        <xdr:cNvPr id="178" name="直線コネクタ 177"/>
        <xdr:cNvCxnSpPr/>
      </xdr:nvCxnSpPr>
      <xdr:spPr>
        <a:xfrm flipV="1">
          <a:off x="3797300" y="13361434"/>
          <a:ext cx="8382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145051</xdr:rowOff>
    </xdr:from>
    <xdr:ext cx="469744" cy="259045"/>
    <xdr:sp macro="" textlink="">
      <xdr:nvSpPr>
        <xdr:cNvPr id="179" name="維持補修費平均値テキスト"/>
        <xdr:cNvSpPr txBox="1"/>
      </xdr:nvSpPr>
      <xdr:spPr>
        <a:xfrm>
          <a:off x="4686300" y="1334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7276</xdr:rowOff>
    </xdr:from>
    <xdr:to>
      <xdr:col>5</xdr:col>
      <xdr:colOff>358775</xdr:colOff>
      <xdr:row>78</xdr:row>
      <xdr:rowOff>32094</xdr:rowOff>
    </xdr:to>
    <xdr:cxnSp macro="">
      <xdr:nvCxnSpPr>
        <xdr:cNvPr id="181" name="直線コネクタ 180"/>
        <xdr:cNvCxnSpPr/>
      </xdr:nvCxnSpPr>
      <xdr:spPr>
        <a:xfrm flipV="1">
          <a:off x="2908300" y="13380376"/>
          <a:ext cx="889000" cy="2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84472</xdr:rowOff>
    </xdr:from>
    <xdr:ext cx="469744" cy="259045"/>
    <xdr:sp macro="" textlink="">
      <xdr:nvSpPr>
        <xdr:cNvPr id="183" name="テキスト ボックス 182"/>
        <xdr:cNvSpPr txBox="1"/>
      </xdr:nvSpPr>
      <xdr:spPr>
        <a:xfrm>
          <a:off x="3562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32094</xdr:rowOff>
    </xdr:from>
    <xdr:to>
      <xdr:col>4</xdr:col>
      <xdr:colOff>155575</xdr:colOff>
      <xdr:row>78</xdr:row>
      <xdr:rowOff>49240</xdr:rowOff>
    </xdr:to>
    <xdr:cxnSp macro="">
      <xdr:nvCxnSpPr>
        <xdr:cNvPr id="184" name="直線コネクタ 183"/>
        <xdr:cNvCxnSpPr/>
      </xdr:nvCxnSpPr>
      <xdr:spPr>
        <a:xfrm flipV="1">
          <a:off x="2019300" y="13405194"/>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109847</xdr:rowOff>
    </xdr:from>
    <xdr:ext cx="469744" cy="259045"/>
    <xdr:sp macro="" textlink="">
      <xdr:nvSpPr>
        <xdr:cNvPr id="186" name="テキスト ボックス 185"/>
        <xdr:cNvSpPr txBox="1"/>
      </xdr:nvSpPr>
      <xdr:spPr>
        <a:xfrm>
          <a:off x="2673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49240</xdr:rowOff>
    </xdr:from>
    <xdr:to>
      <xdr:col>2</xdr:col>
      <xdr:colOff>638175</xdr:colOff>
      <xdr:row>78</xdr:row>
      <xdr:rowOff>106945</xdr:rowOff>
    </xdr:to>
    <xdr:cxnSp macro="">
      <xdr:nvCxnSpPr>
        <xdr:cNvPr id="187" name="直線コネクタ 186"/>
        <xdr:cNvCxnSpPr/>
      </xdr:nvCxnSpPr>
      <xdr:spPr>
        <a:xfrm flipV="1">
          <a:off x="1130300" y="13422340"/>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104198</xdr:rowOff>
    </xdr:from>
    <xdr:ext cx="469744" cy="259045"/>
    <xdr:sp macro="" textlink="">
      <xdr:nvSpPr>
        <xdr:cNvPr id="189" name="テキスト ボックス 188"/>
        <xdr:cNvSpPr txBox="1"/>
      </xdr:nvSpPr>
      <xdr:spPr>
        <a:xfrm>
          <a:off x="1784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108984</xdr:rowOff>
    </xdr:from>
    <xdr:to>
      <xdr:col>6</xdr:col>
      <xdr:colOff>561975</xdr:colOff>
      <xdr:row>78</xdr:row>
      <xdr:rowOff>39134</xdr:rowOff>
    </xdr:to>
    <xdr:sp macro="" textlink="">
      <xdr:nvSpPr>
        <xdr:cNvPr id="197" name="円/楕円 196"/>
        <xdr:cNvSpPr/>
      </xdr:nvSpPr>
      <xdr:spPr>
        <a:xfrm>
          <a:off x="4584700" y="133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131861</xdr:rowOff>
    </xdr:from>
    <xdr:ext cx="469744" cy="259045"/>
    <xdr:sp macro="" textlink="">
      <xdr:nvSpPr>
        <xdr:cNvPr id="198" name="維持補修費該当値テキスト"/>
        <xdr:cNvSpPr txBox="1"/>
      </xdr:nvSpPr>
      <xdr:spPr>
        <a:xfrm>
          <a:off x="4686300" y="1316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127926</xdr:rowOff>
    </xdr:from>
    <xdr:to>
      <xdr:col>5</xdr:col>
      <xdr:colOff>409575</xdr:colOff>
      <xdr:row>78</xdr:row>
      <xdr:rowOff>58076</xdr:rowOff>
    </xdr:to>
    <xdr:sp macro="" textlink="">
      <xdr:nvSpPr>
        <xdr:cNvPr id="199" name="円/楕円 198"/>
        <xdr:cNvSpPr/>
      </xdr:nvSpPr>
      <xdr:spPr>
        <a:xfrm>
          <a:off x="3746500" y="133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74603</xdr:rowOff>
    </xdr:from>
    <xdr:ext cx="469744" cy="259045"/>
    <xdr:sp macro="" textlink="">
      <xdr:nvSpPr>
        <xdr:cNvPr id="200" name="テキスト ボックス 199"/>
        <xdr:cNvSpPr txBox="1"/>
      </xdr:nvSpPr>
      <xdr:spPr>
        <a:xfrm>
          <a:off x="3562427" y="131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152744</xdr:rowOff>
    </xdr:from>
    <xdr:to>
      <xdr:col>4</xdr:col>
      <xdr:colOff>206375</xdr:colOff>
      <xdr:row>78</xdr:row>
      <xdr:rowOff>82894</xdr:rowOff>
    </xdr:to>
    <xdr:sp macro="" textlink="">
      <xdr:nvSpPr>
        <xdr:cNvPr id="201" name="円/楕円 200"/>
        <xdr:cNvSpPr/>
      </xdr:nvSpPr>
      <xdr:spPr>
        <a:xfrm>
          <a:off x="2857500" y="133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99421</xdr:rowOff>
    </xdr:from>
    <xdr:ext cx="469744" cy="259045"/>
    <xdr:sp macro="" textlink="">
      <xdr:nvSpPr>
        <xdr:cNvPr id="202" name="テキスト ボックス 201"/>
        <xdr:cNvSpPr txBox="1"/>
      </xdr:nvSpPr>
      <xdr:spPr>
        <a:xfrm>
          <a:off x="2673427" y="131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169890</xdr:rowOff>
    </xdr:from>
    <xdr:to>
      <xdr:col>3</xdr:col>
      <xdr:colOff>3175</xdr:colOff>
      <xdr:row>78</xdr:row>
      <xdr:rowOff>100040</xdr:rowOff>
    </xdr:to>
    <xdr:sp macro="" textlink="">
      <xdr:nvSpPr>
        <xdr:cNvPr id="203" name="円/楕円 202"/>
        <xdr:cNvSpPr/>
      </xdr:nvSpPr>
      <xdr:spPr>
        <a:xfrm>
          <a:off x="1968500" y="133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116567</xdr:rowOff>
    </xdr:from>
    <xdr:ext cx="469744" cy="259045"/>
    <xdr:sp macro="" textlink="">
      <xdr:nvSpPr>
        <xdr:cNvPr id="204" name="テキスト ボックス 203"/>
        <xdr:cNvSpPr txBox="1"/>
      </xdr:nvSpPr>
      <xdr:spPr>
        <a:xfrm>
          <a:off x="1784427" y="131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56145</xdr:rowOff>
    </xdr:from>
    <xdr:to>
      <xdr:col>1</xdr:col>
      <xdr:colOff>485775</xdr:colOff>
      <xdr:row>78</xdr:row>
      <xdr:rowOff>157745</xdr:rowOff>
    </xdr:to>
    <xdr:sp macro="" textlink="">
      <xdr:nvSpPr>
        <xdr:cNvPr id="205" name="円/楕円 204"/>
        <xdr:cNvSpPr/>
      </xdr:nvSpPr>
      <xdr:spPr>
        <a:xfrm>
          <a:off x="1079500" y="1342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148872</xdr:rowOff>
    </xdr:from>
    <xdr:ext cx="469744" cy="259045"/>
    <xdr:sp macro="" textlink="">
      <xdr:nvSpPr>
        <xdr:cNvPr id="206" name="テキスト ボックス 205"/>
        <xdr:cNvSpPr txBox="1"/>
      </xdr:nvSpPr>
      <xdr:spPr>
        <a:xfrm>
          <a:off x="895427" y="1352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86485</xdr:rowOff>
    </xdr:from>
    <xdr:to>
      <xdr:col>6</xdr:col>
      <xdr:colOff>511175</xdr:colOff>
      <xdr:row>93</xdr:row>
      <xdr:rowOff>171377</xdr:rowOff>
    </xdr:to>
    <xdr:cxnSp macro="">
      <xdr:nvCxnSpPr>
        <xdr:cNvPr id="238" name="直線コネクタ 237"/>
        <xdr:cNvCxnSpPr/>
      </xdr:nvCxnSpPr>
      <xdr:spPr>
        <a:xfrm flipV="1">
          <a:off x="3797300" y="16031335"/>
          <a:ext cx="838200" cy="8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171377</xdr:rowOff>
    </xdr:from>
    <xdr:to>
      <xdr:col>5</xdr:col>
      <xdr:colOff>358775</xdr:colOff>
      <xdr:row>94</xdr:row>
      <xdr:rowOff>134476</xdr:rowOff>
    </xdr:to>
    <xdr:cxnSp macro="">
      <xdr:nvCxnSpPr>
        <xdr:cNvPr id="241" name="直線コネクタ 240"/>
        <xdr:cNvCxnSpPr/>
      </xdr:nvCxnSpPr>
      <xdr:spPr>
        <a:xfrm flipV="1">
          <a:off x="2908300" y="16116227"/>
          <a:ext cx="889000" cy="13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134476</xdr:rowOff>
    </xdr:from>
    <xdr:to>
      <xdr:col>4</xdr:col>
      <xdr:colOff>155575</xdr:colOff>
      <xdr:row>94</xdr:row>
      <xdr:rowOff>148076</xdr:rowOff>
    </xdr:to>
    <xdr:cxnSp macro="">
      <xdr:nvCxnSpPr>
        <xdr:cNvPr id="244" name="直線コネクタ 243"/>
        <xdr:cNvCxnSpPr/>
      </xdr:nvCxnSpPr>
      <xdr:spPr>
        <a:xfrm flipV="1">
          <a:off x="2019300" y="16250776"/>
          <a:ext cx="8890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148076</xdr:rowOff>
    </xdr:from>
    <xdr:to>
      <xdr:col>2</xdr:col>
      <xdr:colOff>638175</xdr:colOff>
      <xdr:row>95</xdr:row>
      <xdr:rowOff>30429</xdr:rowOff>
    </xdr:to>
    <xdr:cxnSp macro="">
      <xdr:nvCxnSpPr>
        <xdr:cNvPr id="247" name="直線コネクタ 246"/>
        <xdr:cNvCxnSpPr/>
      </xdr:nvCxnSpPr>
      <xdr:spPr>
        <a:xfrm flipV="1">
          <a:off x="1130300" y="16264376"/>
          <a:ext cx="889000" cy="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35685</xdr:rowOff>
    </xdr:from>
    <xdr:to>
      <xdr:col>6</xdr:col>
      <xdr:colOff>561975</xdr:colOff>
      <xdr:row>93</xdr:row>
      <xdr:rowOff>137285</xdr:rowOff>
    </xdr:to>
    <xdr:sp macro="" textlink="">
      <xdr:nvSpPr>
        <xdr:cNvPr id="257" name="円/楕円 256"/>
        <xdr:cNvSpPr/>
      </xdr:nvSpPr>
      <xdr:spPr>
        <a:xfrm>
          <a:off x="4584700" y="159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58562</xdr:rowOff>
    </xdr:from>
    <xdr:ext cx="599010" cy="259045"/>
    <xdr:sp macro="" textlink="">
      <xdr:nvSpPr>
        <xdr:cNvPr id="258" name="扶助費該当値テキスト"/>
        <xdr:cNvSpPr txBox="1"/>
      </xdr:nvSpPr>
      <xdr:spPr>
        <a:xfrm>
          <a:off x="4686300" y="1583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103,759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120577</xdr:rowOff>
    </xdr:from>
    <xdr:to>
      <xdr:col>5</xdr:col>
      <xdr:colOff>409575</xdr:colOff>
      <xdr:row>94</xdr:row>
      <xdr:rowOff>50727</xdr:rowOff>
    </xdr:to>
    <xdr:sp macro="" textlink="">
      <xdr:nvSpPr>
        <xdr:cNvPr id="259" name="円/楕円 258"/>
        <xdr:cNvSpPr/>
      </xdr:nvSpPr>
      <xdr:spPr>
        <a:xfrm>
          <a:off x="3746500" y="160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67254</xdr:rowOff>
    </xdr:from>
    <xdr:ext cx="534377" cy="259045"/>
    <xdr:sp macro="" textlink="">
      <xdr:nvSpPr>
        <xdr:cNvPr id="260" name="テキスト ボックス 259"/>
        <xdr:cNvSpPr txBox="1"/>
      </xdr:nvSpPr>
      <xdr:spPr>
        <a:xfrm>
          <a:off x="3530111" y="1584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83676</xdr:rowOff>
    </xdr:from>
    <xdr:to>
      <xdr:col>4</xdr:col>
      <xdr:colOff>206375</xdr:colOff>
      <xdr:row>95</xdr:row>
      <xdr:rowOff>13826</xdr:rowOff>
    </xdr:to>
    <xdr:sp macro="" textlink="">
      <xdr:nvSpPr>
        <xdr:cNvPr id="261" name="円/楕円 260"/>
        <xdr:cNvSpPr/>
      </xdr:nvSpPr>
      <xdr:spPr>
        <a:xfrm>
          <a:off x="2857500" y="161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30353</xdr:rowOff>
    </xdr:from>
    <xdr:ext cx="534377" cy="259045"/>
    <xdr:sp macro="" textlink="">
      <xdr:nvSpPr>
        <xdr:cNvPr id="262" name="テキスト ボックス 261"/>
        <xdr:cNvSpPr txBox="1"/>
      </xdr:nvSpPr>
      <xdr:spPr>
        <a:xfrm>
          <a:off x="2641111" y="159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97276</xdr:rowOff>
    </xdr:from>
    <xdr:to>
      <xdr:col>3</xdr:col>
      <xdr:colOff>3175</xdr:colOff>
      <xdr:row>95</xdr:row>
      <xdr:rowOff>27426</xdr:rowOff>
    </xdr:to>
    <xdr:sp macro="" textlink="">
      <xdr:nvSpPr>
        <xdr:cNvPr id="263" name="円/楕円 262"/>
        <xdr:cNvSpPr/>
      </xdr:nvSpPr>
      <xdr:spPr>
        <a:xfrm>
          <a:off x="1968500" y="162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43953</xdr:rowOff>
    </xdr:from>
    <xdr:ext cx="534377" cy="259045"/>
    <xdr:sp macro="" textlink="">
      <xdr:nvSpPr>
        <xdr:cNvPr id="264" name="テキスト ボックス 263"/>
        <xdr:cNvSpPr txBox="1"/>
      </xdr:nvSpPr>
      <xdr:spPr>
        <a:xfrm>
          <a:off x="1752111" y="159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151079</xdr:rowOff>
    </xdr:from>
    <xdr:to>
      <xdr:col>1</xdr:col>
      <xdr:colOff>485775</xdr:colOff>
      <xdr:row>95</xdr:row>
      <xdr:rowOff>81229</xdr:rowOff>
    </xdr:to>
    <xdr:sp macro="" textlink="">
      <xdr:nvSpPr>
        <xdr:cNvPr id="265" name="円/楕円 264"/>
        <xdr:cNvSpPr/>
      </xdr:nvSpPr>
      <xdr:spPr>
        <a:xfrm>
          <a:off x="1079500" y="162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97756</xdr:rowOff>
    </xdr:from>
    <xdr:ext cx="534377" cy="259045"/>
    <xdr:sp macro="" textlink="">
      <xdr:nvSpPr>
        <xdr:cNvPr id="266" name="テキスト ボックス 265"/>
        <xdr:cNvSpPr txBox="1"/>
      </xdr:nvSpPr>
      <xdr:spPr>
        <a:xfrm>
          <a:off x="863111" y="1604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170199</xdr:rowOff>
    </xdr:from>
    <xdr:to>
      <xdr:col>15</xdr:col>
      <xdr:colOff>180975</xdr:colOff>
      <xdr:row>38</xdr:row>
      <xdr:rowOff>61119</xdr:rowOff>
    </xdr:to>
    <xdr:cxnSp macro="">
      <xdr:nvCxnSpPr>
        <xdr:cNvPr id="296" name="直線コネクタ 295"/>
        <xdr:cNvCxnSpPr/>
      </xdr:nvCxnSpPr>
      <xdr:spPr>
        <a:xfrm flipV="1">
          <a:off x="9639300" y="6342399"/>
          <a:ext cx="838200" cy="23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61119</xdr:rowOff>
    </xdr:from>
    <xdr:to>
      <xdr:col>14</xdr:col>
      <xdr:colOff>28575</xdr:colOff>
      <xdr:row>38</xdr:row>
      <xdr:rowOff>112630</xdr:rowOff>
    </xdr:to>
    <xdr:cxnSp macro="">
      <xdr:nvCxnSpPr>
        <xdr:cNvPr id="299" name="直線コネクタ 298"/>
        <xdr:cNvCxnSpPr/>
      </xdr:nvCxnSpPr>
      <xdr:spPr>
        <a:xfrm flipV="1">
          <a:off x="8750300" y="6576219"/>
          <a:ext cx="8890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112630</xdr:rowOff>
    </xdr:from>
    <xdr:to>
      <xdr:col>12</xdr:col>
      <xdr:colOff>511175</xdr:colOff>
      <xdr:row>38</xdr:row>
      <xdr:rowOff>156121</xdr:rowOff>
    </xdr:to>
    <xdr:cxnSp macro="">
      <xdr:nvCxnSpPr>
        <xdr:cNvPr id="302" name="直線コネクタ 301"/>
        <xdr:cNvCxnSpPr/>
      </xdr:nvCxnSpPr>
      <xdr:spPr>
        <a:xfrm flipV="1">
          <a:off x="7861300" y="6627730"/>
          <a:ext cx="889000" cy="4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128784</xdr:rowOff>
    </xdr:from>
    <xdr:to>
      <xdr:col>11</xdr:col>
      <xdr:colOff>307975</xdr:colOff>
      <xdr:row>38</xdr:row>
      <xdr:rowOff>156121</xdr:rowOff>
    </xdr:to>
    <xdr:cxnSp macro="">
      <xdr:nvCxnSpPr>
        <xdr:cNvPr id="305" name="直線コネクタ 304"/>
        <xdr:cNvCxnSpPr/>
      </xdr:nvCxnSpPr>
      <xdr:spPr>
        <a:xfrm>
          <a:off x="6972300" y="6643884"/>
          <a:ext cx="889000" cy="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119399</xdr:rowOff>
    </xdr:from>
    <xdr:to>
      <xdr:col>15</xdr:col>
      <xdr:colOff>231775</xdr:colOff>
      <xdr:row>37</xdr:row>
      <xdr:rowOff>49549</xdr:rowOff>
    </xdr:to>
    <xdr:sp macro="" textlink="">
      <xdr:nvSpPr>
        <xdr:cNvPr id="315" name="円/楕円 314"/>
        <xdr:cNvSpPr/>
      </xdr:nvSpPr>
      <xdr:spPr>
        <a:xfrm>
          <a:off x="10426700" y="629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97826</xdr:rowOff>
    </xdr:from>
    <xdr:ext cx="534377" cy="259045"/>
    <xdr:sp macro="" textlink="">
      <xdr:nvSpPr>
        <xdr:cNvPr id="316" name="補助費等該当値テキスト"/>
        <xdr:cNvSpPr txBox="1"/>
      </xdr:nvSpPr>
      <xdr:spPr>
        <a:xfrm>
          <a:off x="10528300" y="627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60,399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10319</xdr:rowOff>
    </xdr:from>
    <xdr:to>
      <xdr:col>14</xdr:col>
      <xdr:colOff>79375</xdr:colOff>
      <xdr:row>38</xdr:row>
      <xdr:rowOff>111919</xdr:rowOff>
    </xdr:to>
    <xdr:sp macro="" textlink="">
      <xdr:nvSpPr>
        <xdr:cNvPr id="317" name="円/楕円 316"/>
        <xdr:cNvSpPr/>
      </xdr:nvSpPr>
      <xdr:spPr>
        <a:xfrm>
          <a:off x="9588500" y="65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103046</xdr:rowOff>
    </xdr:from>
    <xdr:ext cx="534377" cy="259045"/>
    <xdr:sp macro="" textlink="">
      <xdr:nvSpPr>
        <xdr:cNvPr id="318" name="テキスト ボックス 317"/>
        <xdr:cNvSpPr txBox="1"/>
      </xdr:nvSpPr>
      <xdr:spPr>
        <a:xfrm>
          <a:off x="9372111" y="66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61830</xdr:rowOff>
    </xdr:from>
    <xdr:to>
      <xdr:col>12</xdr:col>
      <xdr:colOff>561975</xdr:colOff>
      <xdr:row>38</xdr:row>
      <xdr:rowOff>163430</xdr:rowOff>
    </xdr:to>
    <xdr:sp macro="" textlink="">
      <xdr:nvSpPr>
        <xdr:cNvPr id="319" name="円/楕円 318"/>
        <xdr:cNvSpPr/>
      </xdr:nvSpPr>
      <xdr:spPr>
        <a:xfrm>
          <a:off x="8699500" y="65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154557</xdr:rowOff>
    </xdr:from>
    <xdr:ext cx="534377" cy="259045"/>
    <xdr:sp macro="" textlink="">
      <xdr:nvSpPr>
        <xdr:cNvPr id="320" name="テキスト ボックス 319"/>
        <xdr:cNvSpPr txBox="1"/>
      </xdr:nvSpPr>
      <xdr:spPr>
        <a:xfrm>
          <a:off x="8483111" y="66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105321</xdr:rowOff>
    </xdr:from>
    <xdr:to>
      <xdr:col>11</xdr:col>
      <xdr:colOff>358775</xdr:colOff>
      <xdr:row>39</xdr:row>
      <xdr:rowOff>35471</xdr:rowOff>
    </xdr:to>
    <xdr:sp macro="" textlink="">
      <xdr:nvSpPr>
        <xdr:cNvPr id="321" name="円/楕円 320"/>
        <xdr:cNvSpPr/>
      </xdr:nvSpPr>
      <xdr:spPr>
        <a:xfrm>
          <a:off x="7810500" y="66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26598</xdr:rowOff>
    </xdr:from>
    <xdr:ext cx="534377" cy="259045"/>
    <xdr:sp macro="" textlink="">
      <xdr:nvSpPr>
        <xdr:cNvPr id="322" name="テキスト ボックス 321"/>
        <xdr:cNvSpPr txBox="1"/>
      </xdr:nvSpPr>
      <xdr:spPr>
        <a:xfrm>
          <a:off x="7594111" y="671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77984</xdr:rowOff>
    </xdr:from>
    <xdr:to>
      <xdr:col>10</xdr:col>
      <xdr:colOff>155575</xdr:colOff>
      <xdr:row>39</xdr:row>
      <xdr:rowOff>8134</xdr:rowOff>
    </xdr:to>
    <xdr:sp macro="" textlink="">
      <xdr:nvSpPr>
        <xdr:cNvPr id="323" name="円/楕円 322"/>
        <xdr:cNvSpPr/>
      </xdr:nvSpPr>
      <xdr:spPr>
        <a:xfrm>
          <a:off x="6921500" y="65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170711</xdr:rowOff>
    </xdr:from>
    <xdr:ext cx="534377" cy="259045"/>
    <xdr:sp macro="" textlink="">
      <xdr:nvSpPr>
        <xdr:cNvPr id="324" name="テキスト ボックス 323"/>
        <xdr:cNvSpPr txBox="1"/>
      </xdr:nvSpPr>
      <xdr:spPr>
        <a:xfrm>
          <a:off x="6705111" y="66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130401</xdr:rowOff>
    </xdr:from>
    <xdr:to>
      <xdr:col>15</xdr:col>
      <xdr:colOff>180975</xdr:colOff>
      <xdr:row>56</xdr:row>
      <xdr:rowOff>79487</xdr:rowOff>
    </xdr:to>
    <xdr:cxnSp macro="">
      <xdr:nvCxnSpPr>
        <xdr:cNvPr id="351" name="直線コネクタ 350"/>
        <xdr:cNvCxnSpPr/>
      </xdr:nvCxnSpPr>
      <xdr:spPr>
        <a:xfrm flipV="1">
          <a:off x="9639300" y="9388701"/>
          <a:ext cx="838200" cy="29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47414</xdr:rowOff>
    </xdr:from>
    <xdr:to>
      <xdr:col>14</xdr:col>
      <xdr:colOff>28575</xdr:colOff>
      <xdr:row>56</xdr:row>
      <xdr:rowOff>79487</xdr:rowOff>
    </xdr:to>
    <xdr:cxnSp macro="">
      <xdr:nvCxnSpPr>
        <xdr:cNvPr id="354" name="直線コネクタ 353"/>
        <xdr:cNvCxnSpPr/>
      </xdr:nvCxnSpPr>
      <xdr:spPr>
        <a:xfrm>
          <a:off x="8750300" y="9477164"/>
          <a:ext cx="889000" cy="2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47414</xdr:rowOff>
    </xdr:from>
    <xdr:to>
      <xdr:col>12</xdr:col>
      <xdr:colOff>511175</xdr:colOff>
      <xdr:row>55</xdr:row>
      <xdr:rowOff>165353</xdr:rowOff>
    </xdr:to>
    <xdr:cxnSp macro="">
      <xdr:nvCxnSpPr>
        <xdr:cNvPr id="357" name="直線コネクタ 356"/>
        <xdr:cNvCxnSpPr/>
      </xdr:nvCxnSpPr>
      <xdr:spPr>
        <a:xfrm flipV="1">
          <a:off x="7861300" y="9477164"/>
          <a:ext cx="889000" cy="1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59" name="テキスト ボックス 358"/>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109575</xdr:rowOff>
    </xdr:from>
    <xdr:to>
      <xdr:col>11</xdr:col>
      <xdr:colOff>307975</xdr:colOff>
      <xdr:row>55</xdr:row>
      <xdr:rowOff>165353</xdr:rowOff>
    </xdr:to>
    <xdr:cxnSp macro="">
      <xdr:nvCxnSpPr>
        <xdr:cNvPr id="360" name="直線コネクタ 359"/>
        <xdr:cNvCxnSpPr/>
      </xdr:nvCxnSpPr>
      <xdr:spPr>
        <a:xfrm>
          <a:off x="6972300" y="9539325"/>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79601</xdr:rowOff>
    </xdr:from>
    <xdr:to>
      <xdr:col>15</xdr:col>
      <xdr:colOff>231775</xdr:colOff>
      <xdr:row>55</xdr:row>
      <xdr:rowOff>9751</xdr:rowOff>
    </xdr:to>
    <xdr:sp macro="" textlink="">
      <xdr:nvSpPr>
        <xdr:cNvPr id="370" name="円/楕円 369"/>
        <xdr:cNvSpPr/>
      </xdr:nvSpPr>
      <xdr:spPr>
        <a:xfrm>
          <a:off x="10426700" y="93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102478</xdr:rowOff>
    </xdr:from>
    <xdr:ext cx="599010" cy="259045"/>
    <xdr:sp macro="" textlink="">
      <xdr:nvSpPr>
        <xdr:cNvPr id="371" name="普通建設事業費該当値テキスト"/>
        <xdr:cNvSpPr txBox="1"/>
      </xdr:nvSpPr>
      <xdr:spPr>
        <a:xfrm>
          <a:off x="10528300" y="918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152,034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28687</xdr:rowOff>
    </xdr:from>
    <xdr:to>
      <xdr:col>14</xdr:col>
      <xdr:colOff>79375</xdr:colOff>
      <xdr:row>56</xdr:row>
      <xdr:rowOff>130287</xdr:rowOff>
    </xdr:to>
    <xdr:sp macro="" textlink="">
      <xdr:nvSpPr>
        <xdr:cNvPr id="372" name="円/楕円 371"/>
        <xdr:cNvSpPr/>
      </xdr:nvSpPr>
      <xdr:spPr>
        <a:xfrm>
          <a:off x="9588500" y="9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146814</xdr:rowOff>
    </xdr:from>
    <xdr:ext cx="534377" cy="259045"/>
    <xdr:sp macro="" textlink="">
      <xdr:nvSpPr>
        <xdr:cNvPr id="373" name="テキスト ボックス 372"/>
        <xdr:cNvSpPr txBox="1"/>
      </xdr:nvSpPr>
      <xdr:spPr>
        <a:xfrm>
          <a:off x="9372111" y="94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168064</xdr:rowOff>
    </xdr:from>
    <xdr:to>
      <xdr:col>12</xdr:col>
      <xdr:colOff>561975</xdr:colOff>
      <xdr:row>55</xdr:row>
      <xdr:rowOff>98214</xdr:rowOff>
    </xdr:to>
    <xdr:sp macro="" textlink="">
      <xdr:nvSpPr>
        <xdr:cNvPr id="374" name="円/楕円 373"/>
        <xdr:cNvSpPr/>
      </xdr:nvSpPr>
      <xdr:spPr>
        <a:xfrm>
          <a:off x="8699500" y="94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114741</xdr:rowOff>
    </xdr:from>
    <xdr:ext cx="599010" cy="259045"/>
    <xdr:sp macro="" textlink="">
      <xdr:nvSpPr>
        <xdr:cNvPr id="375" name="テキスト ボックス 374"/>
        <xdr:cNvSpPr txBox="1"/>
      </xdr:nvSpPr>
      <xdr:spPr>
        <a:xfrm>
          <a:off x="8450794" y="920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132,685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114553</xdr:rowOff>
    </xdr:from>
    <xdr:to>
      <xdr:col>11</xdr:col>
      <xdr:colOff>358775</xdr:colOff>
      <xdr:row>56</xdr:row>
      <xdr:rowOff>44703</xdr:rowOff>
    </xdr:to>
    <xdr:sp macro="" textlink="">
      <xdr:nvSpPr>
        <xdr:cNvPr id="376" name="円/楕円 375"/>
        <xdr:cNvSpPr/>
      </xdr:nvSpPr>
      <xdr:spPr>
        <a:xfrm>
          <a:off x="7810500" y="95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61230</xdr:rowOff>
    </xdr:from>
    <xdr:ext cx="599010" cy="259045"/>
    <xdr:sp macro="" textlink="">
      <xdr:nvSpPr>
        <xdr:cNvPr id="377" name="テキスト ボックス 376"/>
        <xdr:cNvSpPr txBox="1"/>
      </xdr:nvSpPr>
      <xdr:spPr>
        <a:xfrm>
          <a:off x="7561794" y="931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106,889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58775</xdr:rowOff>
    </xdr:from>
    <xdr:to>
      <xdr:col>10</xdr:col>
      <xdr:colOff>155575</xdr:colOff>
      <xdr:row>55</xdr:row>
      <xdr:rowOff>160375</xdr:rowOff>
    </xdr:to>
    <xdr:sp macro="" textlink="">
      <xdr:nvSpPr>
        <xdr:cNvPr id="378" name="円/楕円 377"/>
        <xdr:cNvSpPr/>
      </xdr:nvSpPr>
      <xdr:spPr>
        <a:xfrm>
          <a:off x="6921500" y="94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5452</xdr:rowOff>
    </xdr:from>
    <xdr:ext cx="599010" cy="259045"/>
    <xdr:sp macro="" textlink="">
      <xdr:nvSpPr>
        <xdr:cNvPr id="379" name="テキスト ボックス 378"/>
        <xdr:cNvSpPr txBox="1"/>
      </xdr:nvSpPr>
      <xdr:spPr>
        <a:xfrm>
          <a:off x="6672794" y="926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24806</xdr:rowOff>
    </xdr:from>
    <xdr:to>
      <xdr:col>15</xdr:col>
      <xdr:colOff>180975</xdr:colOff>
      <xdr:row>77</xdr:row>
      <xdr:rowOff>84029</xdr:rowOff>
    </xdr:to>
    <xdr:cxnSp macro="">
      <xdr:nvCxnSpPr>
        <xdr:cNvPr id="408" name="直線コネクタ 407"/>
        <xdr:cNvCxnSpPr/>
      </xdr:nvCxnSpPr>
      <xdr:spPr>
        <a:xfrm flipV="1">
          <a:off x="9639300" y="13055006"/>
          <a:ext cx="838200" cy="23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09"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145455</xdr:rowOff>
    </xdr:from>
    <xdr:to>
      <xdr:col>15</xdr:col>
      <xdr:colOff>231775</xdr:colOff>
      <xdr:row>76</xdr:row>
      <xdr:rowOff>75605</xdr:rowOff>
    </xdr:to>
    <xdr:sp macro="" textlink="">
      <xdr:nvSpPr>
        <xdr:cNvPr id="418" name="円/楕円 417"/>
        <xdr:cNvSpPr/>
      </xdr:nvSpPr>
      <xdr:spPr>
        <a:xfrm>
          <a:off x="10426700" y="130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168332</xdr:rowOff>
    </xdr:from>
    <xdr:ext cx="534377" cy="259045"/>
    <xdr:sp macro="" textlink="">
      <xdr:nvSpPr>
        <xdr:cNvPr id="419" name="普通建設事業費 （ うち新規整備　）該当値テキスト"/>
        <xdr:cNvSpPr txBox="1"/>
      </xdr:nvSpPr>
      <xdr:spPr>
        <a:xfrm>
          <a:off x="10528300" y="1285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33229</xdr:rowOff>
    </xdr:from>
    <xdr:to>
      <xdr:col>14</xdr:col>
      <xdr:colOff>79375</xdr:colOff>
      <xdr:row>77</xdr:row>
      <xdr:rowOff>134829</xdr:rowOff>
    </xdr:to>
    <xdr:sp macro="" textlink="">
      <xdr:nvSpPr>
        <xdr:cNvPr id="420" name="円/楕円 419"/>
        <xdr:cNvSpPr/>
      </xdr:nvSpPr>
      <xdr:spPr>
        <a:xfrm>
          <a:off x="9588500" y="132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151356</xdr:rowOff>
    </xdr:from>
    <xdr:ext cx="534377" cy="259045"/>
    <xdr:sp macro="" textlink="">
      <xdr:nvSpPr>
        <xdr:cNvPr id="421" name="テキスト ボックス 420"/>
        <xdr:cNvSpPr txBox="1"/>
      </xdr:nvSpPr>
      <xdr:spPr>
        <a:xfrm>
          <a:off x="9372111" y="130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161286</xdr:rowOff>
    </xdr:from>
    <xdr:to>
      <xdr:col>15</xdr:col>
      <xdr:colOff>180975</xdr:colOff>
      <xdr:row>98</xdr:row>
      <xdr:rowOff>46301</xdr:rowOff>
    </xdr:to>
    <xdr:cxnSp macro="">
      <xdr:nvCxnSpPr>
        <xdr:cNvPr id="452" name="直線コネクタ 451"/>
        <xdr:cNvCxnSpPr/>
      </xdr:nvCxnSpPr>
      <xdr:spPr>
        <a:xfrm>
          <a:off x="9639300" y="16791936"/>
          <a:ext cx="8382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6" name="テキスト ボックス 455"/>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166951</xdr:rowOff>
    </xdr:from>
    <xdr:to>
      <xdr:col>15</xdr:col>
      <xdr:colOff>231775</xdr:colOff>
      <xdr:row>98</xdr:row>
      <xdr:rowOff>97101</xdr:rowOff>
    </xdr:to>
    <xdr:sp macro="" textlink="">
      <xdr:nvSpPr>
        <xdr:cNvPr id="462" name="円/楕円 461"/>
        <xdr:cNvSpPr/>
      </xdr:nvSpPr>
      <xdr:spPr>
        <a:xfrm>
          <a:off x="10426700" y="167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145378</xdr:rowOff>
    </xdr:from>
    <xdr:ext cx="534377" cy="259045"/>
    <xdr:sp macro="" textlink="">
      <xdr:nvSpPr>
        <xdr:cNvPr id="463" name="普通建設事業費 （ うち更新整備　）該当値テキスト"/>
        <xdr:cNvSpPr txBox="1"/>
      </xdr:nvSpPr>
      <xdr:spPr>
        <a:xfrm>
          <a:off x="10528300" y="167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110486</xdr:rowOff>
    </xdr:from>
    <xdr:to>
      <xdr:col>14</xdr:col>
      <xdr:colOff>79375</xdr:colOff>
      <xdr:row>98</xdr:row>
      <xdr:rowOff>40636</xdr:rowOff>
    </xdr:to>
    <xdr:sp macro="" textlink="">
      <xdr:nvSpPr>
        <xdr:cNvPr id="464" name="円/楕円 463"/>
        <xdr:cNvSpPr/>
      </xdr:nvSpPr>
      <xdr:spPr>
        <a:xfrm>
          <a:off x="9588500" y="16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31763</xdr:rowOff>
    </xdr:from>
    <xdr:ext cx="534377" cy="259045"/>
    <xdr:sp macro="" textlink="">
      <xdr:nvSpPr>
        <xdr:cNvPr id="465" name="テキスト ボックス 464"/>
        <xdr:cNvSpPr txBox="1"/>
      </xdr:nvSpPr>
      <xdr:spPr>
        <a:xfrm>
          <a:off x="9372111" y="168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25354</xdr:rowOff>
    </xdr:from>
    <xdr:to>
      <xdr:col>23</xdr:col>
      <xdr:colOff>517525</xdr:colOff>
      <xdr:row>38</xdr:row>
      <xdr:rowOff>16211</xdr:rowOff>
    </xdr:to>
    <xdr:cxnSp macro="">
      <xdr:nvCxnSpPr>
        <xdr:cNvPr id="492" name="直線コネクタ 491"/>
        <xdr:cNvCxnSpPr/>
      </xdr:nvCxnSpPr>
      <xdr:spPr>
        <a:xfrm flipV="1">
          <a:off x="15481300" y="6369004"/>
          <a:ext cx="8382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125666</xdr:rowOff>
    </xdr:from>
    <xdr:ext cx="469744" cy="259045"/>
    <xdr:sp macro="" textlink="">
      <xdr:nvSpPr>
        <xdr:cNvPr id="493" name="災害復旧事業費平均値テキスト"/>
        <xdr:cNvSpPr txBox="1"/>
      </xdr:nvSpPr>
      <xdr:spPr>
        <a:xfrm>
          <a:off x="16370300" y="6469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2311</xdr:rowOff>
    </xdr:from>
    <xdr:to>
      <xdr:col>22</xdr:col>
      <xdr:colOff>365125</xdr:colOff>
      <xdr:row>38</xdr:row>
      <xdr:rowOff>16211</xdr:rowOff>
    </xdr:to>
    <xdr:cxnSp macro="">
      <xdr:nvCxnSpPr>
        <xdr:cNvPr id="495" name="直線コネクタ 494"/>
        <xdr:cNvCxnSpPr/>
      </xdr:nvCxnSpPr>
      <xdr:spPr>
        <a:xfrm>
          <a:off x="14592300" y="6517411"/>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77887</xdr:rowOff>
    </xdr:from>
    <xdr:to>
      <xdr:col>21</xdr:col>
      <xdr:colOff>161925</xdr:colOff>
      <xdr:row>38</xdr:row>
      <xdr:rowOff>2311</xdr:rowOff>
    </xdr:to>
    <xdr:cxnSp macro="">
      <xdr:nvCxnSpPr>
        <xdr:cNvPr id="498" name="直線コネクタ 497"/>
        <xdr:cNvCxnSpPr/>
      </xdr:nvCxnSpPr>
      <xdr:spPr>
        <a:xfrm>
          <a:off x="13703300" y="6421537"/>
          <a:ext cx="889000" cy="9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161234</xdr:rowOff>
    </xdr:from>
    <xdr:to>
      <xdr:col>19</xdr:col>
      <xdr:colOff>644525</xdr:colOff>
      <xdr:row>37</xdr:row>
      <xdr:rowOff>77887</xdr:rowOff>
    </xdr:to>
    <xdr:cxnSp macro="">
      <xdr:nvCxnSpPr>
        <xdr:cNvPr id="501" name="直線コネクタ 500"/>
        <xdr:cNvCxnSpPr/>
      </xdr:nvCxnSpPr>
      <xdr:spPr>
        <a:xfrm>
          <a:off x="12814300" y="5647634"/>
          <a:ext cx="889000" cy="77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21196</xdr:rowOff>
    </xdr:from>
    <xdr:ext cx="469744" cy="259045"/>
    <xdr:sp macro="" textlink="">
      <xdr:nvSpPr>
        <xdr:cNvPr id="505" name="テキスト ボックス 504"/>
        <xdr:cNvSpPr txBox="1"/>
      </xdr:nvSpPr>
      <xdr:spPr>
        <a:xfrm>
          <a:off x="12579427" y="636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146004</xdr:rowOff>
    </xdr:from>
    <xdr:to>
      <xdr:col>23</xdr:col>
      <xdr:colOff>568325</xdr:colOff>
      <xdr:row>37</xdr:row>
      <xdr:rowOff>76154</xdr:rowOff>
    </xdr:to>
    <xdr:sp macro="" textlink="">
      <xdr:nvSpPr>
        <xdr:cNvPr id="511" name="円/楕円 510"/>
        <xdr:cNvSpPr/>
      </xdr:nvSpPr>
      <xdr:spPr>
        <a:xfrm>
          <a:off x="16268700" y="631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168881</xdr:rowOff>
    </xdr:from>
    <xdr:ext cx="469744" cy="259045"/>
    <xdr:sp macro="" textlink="">
      <xdr:nvSpPr>
        <xdr:cNvPr id="512" name="災害復旧事業費該当値テキスト"/>
        <xdr:cNvSpPr txBox="1"/>
      </xdr:nvSpPr>
      <xdr:spPr>
        <a:xfrm>
          <a:off x="16370300" y="616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136860</xdr:rowOff>
    </xdr:from>
    <xdr:to>
      <xdr:col>22</xdr:col>
      <xdr:colOff>415925</xdr:colOff>
      <xdr:row>38</xdr:row>
      <xdr:rowOff>67010</xdr:rowOff>
    </xdr:to>
    <xdr:sp macro="" textlink="">
      <xdr:nvSpPr>
        <xdr:cNvPr id="513" name="円/楕円 512"/>
        <xdr:cNvSpPr/>
      </xdr:nvSpPr>
      <xdr:spPr>
        <a:xfrm>
          <a:off x="15430500" y="64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58138</xdr:rowOff>
    </xdr:from>
    <xdr:ext cx="469744" cy="259045"/>
    <xdr:sp macro="" textlink="">
      <xdr:nvSpPr>
        <xdr:cNvPr id="514" name="テキスト ボックス 513"/>
        <xdr:cNvSpPr txBox="1"/>
      </xdr:nvSpPr>
      <xdr:spPr>
        <a:xfrm>
          <a:off x="15246427" y="657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122961</xdr:rowOff>
    </xdr:from>
    <xdr:to>
      <xdr:col>21</xdr:col>
      <xdr:colOff>212725</xdr:colOff>
      <xdr:row>38</xdr:row>
      <xdr:rowOff>53111</xdr:rowOff>
    </xdr:to>
    <xdr:sp macro="" textlink="">
      <xdr:nvSpPr>
        <xdr:cNvPr id="515" name="円/楕円 514"/>
        <xdr:cNvSpPr/>
      </xdr:nvSpPr>
      <xdr:spPr>
        <a:xfrm>
          <a:off x="14541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44238</xdr:rowOff>
    </xdr:from>
    <xdr:ext cx="469744" cy="259045"/>
    <xdr:sp macro="" textlink="">
      <xdr:nvSpPr>
        <xdr:cNvPr id="516" name="テキスト ボックス 515"/>
        <xdr:cNvSpPr txBox="1"/>
      </xdr:nvSpPr>
      <xdr:spPr>
        <a:xfrm>
          <a:off x="14357427" y="655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27087</xdr:rowOff>
    </xdr:from>
    <xdr:to>
      <xdr:col>20</xdr:col>
      <xdr:colOff>9525</xdr:colOff>
      <xdr:row>37</xdr:row>
      <xdr:rowOff>128687</xdr:rowOff>
    </xdr:to>
    <xdr:sp macro="" textlink="">
      <xdr:nvSpPr>
        <xdr:cNvPr id="517" name="円/楕円 516"/>
        <xdr:cNvSpPr/>
      </xdr:nvSpPr>
      <xdr:spPr>
        <a:xfrm>
          <a:off x="13652500" y="63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119814</xdr:rowOff>
    </xdr:from>
    <xdr:ext cx="469744" cy="259045"/>
    <xdr:sp macro="" textlink="">
      <xdr:nvSpPr>
        <xdr:cNvPr id="518" name="テキスト ボックス 517"/>
        <xdr:cNvSpPr txBox="1"/>
      </xdr:nvSpPr>
      <xdr:spPr>
        <a:xfrm>
          <a:off x="13468427" y="64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110434</xdr:rowOff>
    </xdr:from>
    <xdr:to>
      <xdr:col>18</xdr:col>
      <xdr:colOff>492125</xdr:colOff>
      <xdr:row>33</xdr:row>
      <xdr:rowOff>40584</xdr:rowOff>
    </xdr:to>
    <xdr:sp macro="" textlink="">
      <xdr:nvSpPr>
        <xdr:cNvPr id="519" name="円/楕円 518"/>
        <xdr:cNvSpPr/>
      </xdr:nvSpPr>
      <xdr:spPr>
        <a:xfrm>
          <a:off x="12763500" y="55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57111</xdr:rowOff>
    </xdr:from>
    <xdr:ext cx="534377" cy="259045"/>
    <xdr:sp macro="" textlink="">
      <xdr:nvSpPr>
        <xdr:cNvPr id="520" name="テキスト ボックス 519"/>
        <xdr:cNvSpPr txBox="1"/>
      </xdr:nvSpPr>
      <xdr:spPr>
        <a:xfrm>
          <a:off x="12547111" y="537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54661</xdr:rowOff>
    </xdr:from>
    <xdr:to>
      <xdr:col>23</xdr:col>
      <xdr:colOff>517525</xdr:colOff>
      <xdr:row>74</xdr:row>
      <xdr:rowOff>64959</xdr:rowOff>
    </xdr:to>
    <xdr:cxnSp macro="">
      <xdr:nvCxnSpPr>
        <xdr:cNvPr id="600" name="直線コネクタ 599"/>
        <xdr:cNvCxnSpPr/>
      </xdr:nvCxnSpPr>
      <xdr:spPr>
        <a:xfrm>
          <a:off x="15481300" y="12741961"/>
          <a:ext cx="8382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1"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54661</xdr:rowOff>
    </xdr:from>
    <xdr:to>
      <xdr:col>22</xdr:col>
      <xdr:colOff>365125</xdr:colOff>
      <xdr:row>74</xdr:row>
      <xdr:rowOff>66679</xdr:rowOff>
    </xdr:to>
    <xdr:cxnSp macro="">
      <xdr:nvCxnSpPr>
        <xdr:cNvPr id="603" name="直線コネクタ 602"/>
        <xdr:cNvCxnSpPr/>
      </xdr:nvCxnSpPr>
      <xdr:spPr>
        <a:xfrm flipV="1">
          <a:off x="14592300" y="12741961"/>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5" name="テキスト ボックス 604"/>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65732</xdr:rowOff>
    </xdr:from>
    <xdr:to>
      <xdr:col>21</xdr:col>
      <xdr:colOff>161925</xdr:colOff>
      <xdr:row>74</xdr:row>
      <xdr:rowOff>66679</xdr:rowOff>
    </xdr:to>
    <xdr:cxnSp macro="">
      <xdr:nvCxnSpPr>
        <xdr:cNvPr id="606" name="直線コネクタ 605"/>
        <xdr:cNvCxnSpPr/>
      </xdr:nvCxnSpPr>
      <xdr:spPr>
        <a:xfrm>
          <a:off x="13703300" y="12753032"/>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08" name="テキスト ボックス 607"/>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50100</xdr:rowOff>
    </xdr:from>
    <xdr:to>
      <xdr:col>19</xdr:col>
      <xdr:colOff>644525</xdr:colOff>
      <xdr:row>74</xdr:row>
      <xdr:rowOff>65732</xdr:rowOff>
    </xdr:to>
    <xdr:cxnSp macro="">
      <xdr:nvCxnSpPr>
        <xdr:cNvPr id="609" name="直線コネクタ 608"/>
        <xdr:cNvCxnSpPr/>
      </xdr:nvCxnSpPr>
      <xdr:spPr>
        <a:xfrm>
          <a:off x="12814300" y="12737400"/>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11" name="テキスト ボックス 610"/>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13" name="テキスト ボックス 612"/>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14159</xdr:rowOff>
    </xdr:from>
    <xdr:to>
      <xdr:col>23</xdr:col>
      <xdr:colOff>568325</xdr:colOff>
      <xdr:row>74</xdr:row>
      <xdr:rowOff>115759</xdr:rowOff>
    </xdr:to>
    <xdr:sp macro="" textlink="">
      <xdr:nvSpPr>
        <xdr:cNvPr id="619" name="円/楕円 618"/>
        <xdr:cNvSpPr/>
      </xdr:nvSpPr>
      <xdr:spPr>
        <a:xfrm>
          <a:off x="16268700" y="1270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37036</xdr:rowOff>
    </xdr:from>
    <xdr:ext cx="534377" cy="259045"/>
    <xdr:sp macro="" textlink="">
      <xdr:nvSpPr>
        <xdr:cNvPr id="620" name="公債費該当値テキスト"/>
        <xdr:cNvSpPr txBox="1"/>
      </xdr:nvSpPr>
      <xdr:spPr>
        <a:xfrm>
          <a:off x="16370300" y="1255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81,866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3861</xdr:rowOff>
    </xdr:from>
    <xdr:to>
      <xdr:col>22</xdr:col>
      <xdr:colOff>415925</xdr:colOff>
      <xdr:row>74</xdr:row>
      <xdr:rowOff>105461</xdr:rowOff>
    </xdr:to>
    <xdr:sp macro="" textlink="">
      <xdr:nvSpPr>
        <xdr:cNvPr id="621" name="円/楕円 620"/>
        <xdr:cNvSpPr/>
      </xdr:nvSpPr>
      <xdr:spPr>
        <a:xfrm>
          <a:off x="15430500" y="126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121988</xdr:rowOff>
    </xdr:from>
    <xdr:ext cx="534377" cy="259045"/>
    <xdr:sp macro="" textlink="">
      <xdr:nvSpPr>
        <xdr:cNvPr id="622" name="テキスト ボックス 621"/>
        <xdr:cNvSpPr txBox="1"/>
      </xdr:nvSpPr>
      <xdr:spPr>
        <a:xfrm>
          <a:off x="15214111" y="124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15879</xdr:rowOff>
    </xdr:from>
    <xdr:to>
      <xdr:col>21</xdr:col>
      <xdr:colOff>212725</xdr:colOff>
      <xdr:row>74</xdr:row>
      <xdr:rowOff>117479</xdr:rowOff>
    </xdr:to>
    <xdr:sp macro="" textlink="">
      <xdr:nvSpPr>
        <xdr:cNvPr id="623" name="円/楕円 622"/>
        <xdr:cNvSpPr/>
      </xdr:nvSpPr>
      <xdr:spPr>
        <a:xfrm>
          <a:off x="14541500" y="12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134006</xdr:rowOff>
    </xdr:from>
    <xdr:ext cx="534377" cy="259045"/>
    <xdr:sp macro="" textlink="">
      <xdr:nvSpPr>
        <xdr:cNvPr id="624" name="テキスト ボックス 623"/>
        <xdr:cNvSpPr txBox="1"/>
      </xdr:nvSpPr>
      <xdr:spPr>
        <a:xfrm>
          <a:off x="14325111" y="124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14932</xdr:rowOff>
    </xdr:from>
    <xdr:to>
      <xdr:col>20</xdr:col>
      <xdr:colOff>9525</xdr:colOff>
      <xdr:row>74</xdr:row>
      <xdr:rowOff>116532</xdr:rowOff>
    </xdr:to>
    <xdr:sp macro="" textlink="">
      <xdr:nvSpPr>
        <xdr:cNvPr id="625" name="円/楕円 624"/>
        <xdr:cNvSpPr/>
      </xdr:nvSpPr>
      <xdr:spPr>
        <a:xfrm>
          <a:off x="13652500" y="127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133059</xdr:rowOff>
    </xdr:from>
    <xdr:ext cx="534377" cy="259045"/>
    <xdr:sp macro="" textlink="">
      <xdr:nvSpPr>
        <xdr:cNvPr id="626" name="テキスト ボックス 625"/>
        <xdr:cNvSpPr txBox="1"/>
      </xdr:nvSpPr>
      <xdr:spPr>
        <a:xfrm>
          <a:off x="13436111" y="1247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170750</xdr:rowOff>
    </xdr:from>
    <xdr:to>
      <xdr:col>18</xdr:col>
      <xdr:colOff>492125</xdr:colOff>
      <xdr:row>74</xdr:row>
      <xdr:rowOff>100900</xdr:rowOff>
    </xdr:to>
    <xdr:sp macro="" textlink="">
      <xdr:nvSpPr>
        <xdr:cNvPr id="627" name="円/楕円 626"/>
        <xdr:cNvSpPr/>
      </xdr:nvSpPr>
      <xdr:spPr>
        <a:xfrm>
          <a:off x="12763500" y="126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117427</xdr:rowOff>
    </xdr:from>
    <xdr:ext cx="534377" cy="259045"/>
    <xdr:sp macro="" textlink="">
      <xdr:nvSpPr>
        <xdr:cNvPr id="628" name="テキスト ボックス 627"/>
        <xdr:cNvSpPr txBox="1"/>
      </xdr:nvSpPr>
      <xdr:spPr>
        <a:xfrm>
          <a:off x="12547111" y="124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34234</xdr:rowOff>
    </xdr:from>
    <xdr:to>
      <xdr:col>23</xdr:col>
      <xdr:colOff>517525</xdr:colOff>
      <xdr:row>97</xdr:row>
      <xdr:rowOff>121935</xdr:rowOff>
    </xdr:to>
    <xdr:cxnSp macro="">
      <xdr:nvCxnSpPr>
        <xdr:cNvPr id="659" name="直線コネクタ 658"/>
        <xdr:cNvCxnSpPr/>
      </xdr:nvCxnSpPr>
      <xdr:spPr>
        <a:xfrm flipV="1">
          <a:off x="15481300" y="16493434"/>
          <a:ext cx="838200" cy="25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0"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121935</xdr:rowOff>
    </xdr:from>
    <xdr:to>
      <xdr:col>22</xdr:col>
      <xdr:colOff>365125</xdr:colOff>
      <xdr:row>97</xdr:row>
      <xdr:rowOff>130459</xdr:rowOff>
    </xdr:to>
    <xdr:cxnSp macro="">
      <xdr:nvCxnSpPr>
        <xdr:cNvPr id="662" name="直線コネクタ 661"/>
        <xdr:cNvCxnSpPr/>
      </xdr:nvCxnSpPr>
      <xdr:spPr>
        <a:xfrm flipV="1">
          <a:off x="14592300" y="16752585"/>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4" name="テキスト ボックス 663"/>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130459</xdr:rowOff>
    </xdr:from>
    <xdr:to>
      <xdr:col>21</xdr:col>
      <xdr:colOff>161925</xdr:colOff>
      <xdr:row>98</xdr:row>
      <xdr:rowOff>1462</xdr:rowOff>
    </xdr:to>
    <xdr:cxnSp macro="">
      <xdr:nvCxnSpPr>
        <xdr:cNvPr id="665" name="直線コネクタ 664"/>
        <xdr:cNvCxnSpPr/>
      </xdr:nvCxnSpPr>
      <xdr:spPr>
        <a:xfrm flipV="1">
          <a:off x="13703300" y="1676110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100609</xdr:rowOff>
    </xdr:from>
    <xdr:to>
      <xdr:col>19</xdr:col>
      <xdr:colOff>644525</xdr:colOff>
      <xdr:row>98</xdr:row>
      <xdr:rowOff>1462</xdr:rowOff>
    </xdr:to>
    <xdr:cxnSp macro="">
      <xdr:nvCxnSpPr>
        <xdr:cNvPr id="668" name="直線コネクタ 667"/>
        <xdr:cNvCxnSpPr/>
      </xdr:nvCxnSpPr>
      <xdr:spPr>
        <a:xfrm>
          <a:off x="12814300" y="16731259"/>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154884</xdr:rowOff>
    </xdr:from>
    <xdr:to>
      <xdr:col>23</xdr:col>
      <xdr:colOff>568325</xdr:colOff>
      <xdr:row>96</xdr:row>
      <xdr:rowOff>85034</xdr:rowOff>
    </xdr:to>
    <xdr:sp macro="" textlink="">
      <xdr:nvSpPr>
        <xdr:cNvPr id="678" name="円/楕円 677"/>
        <xdr:cNvSpPr/>
      </xdr:nvSpPr>
      <xdr:spPr>
        <a:xfrm>
          <a:off x="16268700" y="164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6311</xdr:rowOff>
    </xdr:from>
    <xdr:ext cx="534377" cy="259045"/>
    <xdr:sp macro="" textlink="">
      <xdr:nvSpPr>
        <xdr:cNvPr id="679" name="積立金該当値テキスト"/>
        <xdr:cNvSpPr txBox="1"/>
      </xdr:nvSpPr>
      <xdr:spPr>
        <a:xfrm>
          <a:off x="16370300" y="1629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71135</xdr:rowOff>
    </xdr:from>
    <xdr:to>
      <xdr:col>22</xdr:col>
      <xdr:colOff>415925</xdr:colOff>
      <xdr:row>98</xdr:row>
      <xdr:rowOff>1285</xdr:rowOff>
    </xdr:to>
    <xdr:sp macro="" textlink="">
      <xdr:nvSpPr>
        <xdr:cNvPr id="680" name="円/楕円 679"/>
        <xdr:cNvSpPr/>
      </xdr:nvSpPr>
      <xdr:spPr>
        <a:xfrm>
          <a:off x="15430500" y="1670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17812</xdr:rowOff>
    </xdr:from>
    <xdr:ext cx="534377" cy="259045"/>
    <xdr:sp macro="" textlink="">
      <xdr:nvSpPr>
        <xdr:cNvPr id="681" name="テキスト ボックス 680"/>
        <xdr:cNvSpPr txBox="1"/>
      </xdr:nvSpPr>
      <xdr:spPr>
        <a:xfrm>
          <a:off x="15214111" y="1647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79659</xdr:rowOff>
    </xdr:from>
    <xdr:to>
      <xdr:col>21</xdr:col>
      <xdr:colOff>212725</xdr:colOff>
      <xdr:row>98</xdr:row>
      <xdr:rowOff>9809</xdr:rowOff>
    </xdr:to>
    <xdr:sp macro="" textlink="">
      <xdr:nvSpPr>
        <xdr:cNvPr id="682" name="円/楕円 681"/>
        <xdr:cNvSpPr/>
      </xdr:nvSpPr>
      <xdr:spPr>
        <a:xfrm>
          <a:off x="14541500" y="167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936</xdr:rowOff>
    </xdr:from>
    <xdr:ext cx="534377" cy="259045"/>
    <xdr:sp macro="" textlink="">
      <xdr:nvSpPr>
        <xdr:cNvPr id="683" name="テキスト ボックス 682"/>
        <xdr:cNvSpPr txBox="1"/>
      </xdr:nvSpPr>
      <xdr:spPr>
        <a:xfrm>
          <a:off x="14325111" y="168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122112</xdr:rowOff>
    </xdr:from>
    <xdr:to>
      <xdr:col>20</xdr:col>
      <xdr:colOff>9525</xdr:colOff>
      <xdr:row>98</xdr:row>
      <xdr:rowOff>52262</xdr:rowOff>
    </xdr:to>
    <xdr:sp macro="" textlink="">
      <xdr:nvSpPr>
        <xdr:cNvPr id="684" name="円/楕円 683"/>
        <xdr:cNvSpPr/>
      </xdr:nvSpPr>
      <xdr:spPr>
        <a:xfrm>
          <a:off x="13652500" y="167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43389</xdr:rowOff>
    </xdr:from>
    <xdr:ext cx="534377" cy="259045"/>
    <xdr:sp macro="" textlink="">
      <xdr:nvSpPr>
        <xdr:cNvPr id="685" name="テキスト ボックス 684"/>
        <xdr:cNvSpPr txBox="1"/>
      </xdr:nvSpPr>
      <xdr:spPr>
        <a:xfrm>
          <a:off x="13436111" y="168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49809</xdr:rowOff>
    </xdr:from>
    <xdr:to>
      <xdr:col>18</xdr:col>
      <xdr:colOff>492125</xdr:colOff>
      <xdr:row>97</xdr:row>
      <xdr:rowOff>151409</xdr:rowOff>
    </xdr:to>
    <xdr:sp macro="" textlink="">
      <xdr:nvSpPr>
        <xdr:cNvPr id="686" name="円/楕円 685"/>
        <xdr:cNvSpPr/>
      </xdr:nvSpPr>
      <xdr:spPr>
        <a:xfrm>
          <a:off x="12763500" y="1668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142536</xdr:rowOff>
    </xdr:from>
    <xdr:ext cx="534377" cy="259045"/>
    <xdr:sp macro="" textlink="">
      <xdr:nvSpPr>
        <xdr:cNvPr id="687" name="テキスト ボックス 686"/>
        <xdr:cNvSpPr txBox="1"/>
      </xdr:nvSpPr>
      <xdr:spPr>
        <a:xfrm>
          <a:off x="12547111" y="1677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136134</xdr:rowOff>
    </xdr:from>
    <xdr:to>
      <xdr:col>32</xdr:col>
      <xdr:colOff>187325</xdr:colOff>
      <xdr:row>38</xdr:row>
      <xdr:rowOff>139700</xdr:rowOff>
    </xdr:to>
    <xdr:cxnSp macro="">
      <xdr:nvCxnSpPr>
        <xdr:cNvPr id="714" name="直線コネクタ 713"/>
        <xdr:cNvCxnSpPr/>
      </xdr:nvCxnSpPr>
      <xdr:spPr>
        <a:xfrm flipV="1">
          <a:off x="21323300" y="6651234"/>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85334</xdr:rowOff>
    </xdr:from>
    <xdr:to>
      <xdr:col>32</xdr:col>
      <xdr:colOff>238125</xdr:colOff>
      <xdr:row>39</xdr:row>
      <xdr:rowOff>15484</xdr:rowOff>
    </xdr:to>
    <xdr:sp macro="" textlink="">
      <xdr:nvSpPr>
        <xdr:cNvPr id="733" name="円/楕円 732"/>
        <xdr:cNvSpPr/>
      </xdr:nvSpPr>
      <xdr:spPr>
        <a:xfrm>
          <a:off x="22110700" y="66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261</xdr:rowOff>
    </xdr:from>
    <xdr:ext cx="313932" cy="259045"/>
    <xdr:sp macro="" textlink="">
      <xdr:nvSpPr>
        <xdr:cNvPr id="734" name="投資及び出資金該当値テキスト"/>
        <xdr:cNvSpPr txBox="1"/>
      </xdr:nvSpPr>
      <xdr:spPr>
        <a:xfrm>
          <a:off x="22212300" y="6515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9" name="直線コネクタ 76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2" name="直線コネクタ 77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4" name="テキスト ボックス 773"/>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5" name="直線コネクタ 77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7" name="テキスト ボックス 776"/>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8" name="直線コネクタ 77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0" name="テキスト ボックス 779"/>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2" name="テキスト ボックス 781"/>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8" name="円/楕円 78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0" name="円/楕円 78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1" name="テキスト ボックス 79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2" name="円/楕円 79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3" name="テキスト ボックス 79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4" name="円/楕円 79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5" name="テキスト ボックス 79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6" name="円/楕円 79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7" name="テキスト ボックス 79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143751</xdr:rowOff>
    </xdr:from>
    <xdr:to>
      <xdr:col>32</xdr:col>
      <xdr:colOff>187325</xdr:colOff>
      <xdr:row>76</xdr:row>
      <xdr:rowOff>167666</xdr:rowOff>
    </xdr:to>
    <xdr:cxnSp macro="">
      <xdr:nvCxnSpPr>
        <xdr:cNvPr id="827" name="直線コネクタ 826"/>
        <xdr:cNvCxnSpPr/>
      </xdr:nvCxnSpPr>
      <xdr:spPr>
        <a:xfrm flipV="1">
          <a:off x="21323300" y="13173951"/>
          <a:ext cx="838200" cy="2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8"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164554</xdr:rowOff>
    </xdr:from>
    <xdr:to>
      <xdr:col>31</xdr:col>
      <xdr:colOff>34925</xdr:colOff>
      <xdr:row>76</xdr:row>
      <xdr:rowOff>167666</xdr:rowOff>
    </xdr:to>
    <xdr:cxnSp macro="">
      <xdr:nvCxnSpPr>
        <xdr:cNvPr id="830" name="直線コネクタ 829"/>
        <xdr:cNvCxnSpPr/>
      </xdr:nvCxnSpPr>
      <xdr:spPr>
        <a:xfrm>
          <a:off x="20434300" y="13194754"/>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2" name="テキスト ボックス 831"/>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164554</xdr:rowOff>
    </xdr:from>
    <xdr:to>
      <xdr:col>29</xdr:col>
      <xdr:colOff>517525</xdr:colOff>
      <xdr:row>77</xdr:row>
      <xdr:rowOff>63564</xdr:rowOff>
    </xdr:to>
    <xdr:cxnSp macro="">
      <xdr:nvCxnSpPr>
        <xdr:cNvPr id="833" name="直線コネクタ 832"/>
        <xdr:cNvCxnSpPr/>
      </xdr:nvCxnSpPr>
      <xdr:spPr>
        <a:xfrm flipV="1">
          <a:off x="19545300" y="13194754"/>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5" name="テキスト ボックス 834"/>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1854</xdr:rowOff>
    </xdr:from>
    <xdr:to>
      <xdr:col>28</xdr:col>
      <xdr:colOff>314325</xdr:colOff>
      <xdr:row>77</xdr:row>
      <xdr:rowOff>63564</xdr:rowOff>
    </xdr:to>
    <xdr:cxnSp macro="">
      <xdr:nvCxnSpPr>
        <xdr:cNvPr id="836" name="直線コネクタ 835"/>
        <xdr:cNvCxnSpPr/>
      </xdr:nvCxnSpPr>
      <xdr:spPr>
        <a:xfrm>
          <a:off x="18656300" y="13203504"/>
          <a:ext cx="889000" cy="6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8" name="テキスト ボックス 837"/>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0" name="テキスト ボックス 839"/>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92951</xdr:rowOff>
    </xdr:from>
    <xdr:to>
      <xdr:col>32</xdr:col>
      <xdr:colOff>238125</xdr:colOff>
      <xdr:row>77</xdr:row>
      <xdr:rowOff>23101</xdr:rowOff>
    </xdr:to>
    <xdr:sp macro="" textlink="">
      <xdr:nvSpPr>
        <xdr:cNvPr id="846" name="円/楕円 845"/>
        <xdr:cNvSpPr/>
      </xdr:nvSpPr>
      <xdr:spPr>
        <a:xfrm>
          <a:off x="22110700" y="131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115828</xdr:rowOff>
    </xdr:from>
    <xdr:ext cx="534377" cy="259045"/>
    <xdr:sp macro="" textlink="">
      <xdr:nvSpPr>
        <xdr:cNvPr id="847" name="繰出金該当値テキスト"/>
        <xdr:cNvSpPr txBox="1"/>
      </xdr:nvSpPr>
      <xdr:spPr>
        <a:xfrm>
          <a:off x="22212300" y="1297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62,681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116866</xdr:rowOff>
    </xdr:from>
    <xdr:to>
      <xdr:col>31</xdr:col>
      <xdr:colOff>85725</xdr:colOff>
      <xdr:row>77</xdr:row>
      <xdr:rowOff>47016</xdr:rowOff>
    </xdr:to>
    <xdr:sp macro="" textlink="">
      <xdr:nvSpPr>
        <xdr:cNvPr id="848" name="円/楕円 847"/>
        <xdr:cNvSpPr/>
      </xdr:nvSpPr>
      <xdr:spPr>
        <a:xfrm>
          <a:off x="21272500" y="131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63543</xdr:rowOff>
    </xdr:from>
    <xdr:ext cx="534377" cy="259045"/>
    <xdr:sp macro="" textlink="">
      <xdr:nvSpPr>
        <xdr:cNvPr id="849" name="テキスト ボックス 848"/>
        <xdr:cNvSpPr txBox="1"/>
      </xdr:nvSpPr>
      <xdr:spPr>
        <a:xfrm>
          <a:off x="21056111" y="1292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113754</xdr:rowOff>
    </xdr:from>
    <xdr:to>
      <xdr:col>29</xdr:col>
      <xdr:colOff>568325</xdr:colOff>
      <xdr:row>77</xdr:row>
      <xdr:rowOff>43904</xdr:rowOff>
    </xdr:to>
    <xdr:sp macro="" textlink="">
      <xdr:nvSpPr>
        <xdr:cNvPr id="850" name="円/楕円 849"/>
        <xdr:cNvSpPr/>
      </xdr:nvSpPr>
      <xdr:spPr>
        <a:xfrm>
          <a:off x="20383500" y="131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60431</xdr:rowOff>
    </xdr:from>
    <xdr:ext cx="534377" cy="259045"/>
    <xdr:sp macro="" textlink="">
      <xdr:nvSpPr>
        <xdr:cNvPr id="851" name="テキスト ボックス 850"/>
        <xdr:cNvSpPr txBox="1"/>
      </xdr:nvSpPr>
      <xdr:spPr>
        <a:xfrm>
          <a:off x="20167111" y="12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12764</xdr:rowOff>
    </xdr:from>
    <xdr:to>
      <xdr:col>28</xdr:col>
      <xdr:colOff>365125</xdr:colOff>
      <xdr:row>77</xdr:row>
      <xdr:rowOff>114364</xdr:rowOff>
    </xdr:to>
    <xdr:sp macro="" textlink="">
      <xdr:nvSpPr>
        <xdr:cNvPr id="852" name="円/楕円 851"/>
        <xdr:cNvSpPr/>
      </xdr:nvSpPr>
      <xdr:spPr>
        <a:xfrm>
          <a:off x="19494500" y="1321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130891</xdr:rowOff>
    </xdr:from>
    <xdr:ext cx="534377" cy="259045"/>
    <xdr:sp macro="" textlink="">
      <xdr:nvSpPr>
        <xdr:cNvPr id="853" name="テキスト ボックス 852"/>
        <xdr:cNvSpPr txBox="1"/>
      </xdr:nvSpPr>
      <xdr:spPr>
        <a:xfrm>
          <a:off x="19278111" y="129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122504</xdr:rowOff>
    </xdr:from>
    <xdr:to>
      <xdr:col>27</xdr:col>
      <xdr:colOff>161925</xdr:colOff>
      <xdr:row>77</xdr:row>
      <xdr:rowOff>52654</xdr:rowOff>
    </xdr:to>
    <xdr:sp macro="" textlink="">
      <xdr:nvSpPr>
        <xdr:cNvPr id="854" name="円/楕円 853"/>
        <xdr:cNvSpPr/>
      </xdr:nvSpPr>
      <xdr:spPr>
        <a:xfrm>
          <a:off x="18605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69181</xdr:rowOff>
    </xdr:from>
    <xdr:ext cx="534377" cy="259045"/>
    <xdr:sp macro="" textlink="">
      <xdr:nvSpPr>
        <xdr:cNvPr id="855" name="テキスト ボックス 854"/>
        <xdr:cNvSpPr txBox="1"/>
      </xdr:nvSpPr>
      <xdr:spPr>
        <a:xfrm>
          <a:off x="18389111" y="129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歳出決算額総額は，住民一人当たり</a:t>
          </a:r>
          <a:r>
            <a:rPr kumimoji="1" lang="en-US" altLang="ja-JP" sz="1300">
              <a:latin typeface="ＭＳ Ｐゴシック"/>
            </a:rPr>
            <a:t>664</a:t>
          </a:r>
          <a:r>
            <a:rPr kumimoji="1" lang="ja-JP" altLang="en-US" sz="1300">
              <a:latin typeface="ＭＳ Ｐゴシック"/>
            </a:rPr>
            <a:t>千円となっており，前年度歳出決算総額は住民一人当たり</a:t>
          </a:r>
          <a:r>
            <a:rPr kumimoji="1" lang="en-US" altLang="ja-JP" sz="1300">
              <a:latin typeface="ＭＳ Ｐゴシック"/>
            </a:rPr>
            <a:t>553</a:t>
          </a:r>
          <a:r>
            <a:rPr kumimoji="1" lang="ja-JP" altLang="en-US" sz="1300">
              <a:latin typeface="ＭＳ Ｐゴシック"/>
            </a:rPr>
            <a:t>千円で比較すると</a:t>
          </a:r>
          <a:r>
            <a:rPr kumimoji="1" lang="en-US" altLang="ja-JP" sz="1300">
              <a:latin typeface="ＭＳ Ｐゴシック"/>
            </a:rPr>
            <a:t>111</a:t>
          </a:r>
          <a:r>
            <a:rPr kumimoji="1" lang="ja-JP" altLang="en-US" sz="1300">
              <a:latin typeface="ＭＳ Ｐゴシック"/>
            </a:rPr>
            <a:t>千円の増となっている。主な構成項目である人件費は</a:t>
          </a:r>
          <a:r>
            <a:rPr kumimoji="1" lang="en-US" altLang="ja-JP" sz="1300">
              <a:latin typeface="ＭＳ Ｐゴシック"/>
            </a:rPr>
            <a:t>78</a:t>
          </a:r>
          <a:r>
            <a:rPr kumimoji="1" lang="ja-JP" altLang="en-US" sz="1300">
              <a:latin typeface="ＭＳ Ｐゴシック"/>
            </a:rPr>
            <a:t>千円，定員適正化計画に基づく退職者不補充等の人件費削減により平成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2</a:t>
          </a:r>
          <a:r>
            <a:rPr kumimoji="1" lang="ja-JP" altLang="en-US" sz="1300">
              <a:latin typeface="ＭＳ Ｐゴシック"/>
            </a:rPr>
            <a:t>千円減となっている。扶助費は</a:t>
          </a:r>
          <a:r>
            <a:rPr kumimoji="1" lang="en-US" altLang="ja-JP" sz="1300">
              <a:latin typeface="ＭＳ Ｐゴシック"/>
            </a:rPr>
            <a:t>104</a:t>
          </a:r>
          <a:r>
            <a:rPr kumimoji="1" lang="ja-JP" altLang="en-US" sz="1300">
              <a:latin typeface="ＭＳ Ｐゴシック"/>
            </a:rPr>
            <a:t>千円，急速な高齢化に伴う医療費の増及び施設型給付費の増等により平成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5</a:t>
          </a:r>
          <a:r>
            <a:rPr kumimoji="1" lang="ja-JP" altLang="en-US" sz="1300">
              <a:latin typeface="ＭＳ Ｐゴシック"/>
            </a:rPr>
            <a:t>千円増となっている。普通建設事業費は</a:t>
          </a:r>
          <a:r>
            <a:rPr kumimoji="1" lang="en-US" altLang="ja-JP" sz="1300">
              <a:latin typeface="ＭＳ Ｐゴシック"/>
            </a:rPr>
            <a:t>152</a:t>
          </a:r>
          <a:r>
            <a:rPr kumimoji="1" lang="ja-JP" altLang="en-US" sz="1300">
              <a:latin typeface="ＭＳ Ｐゴシック"/>
            </a:rPr>
            <a:t>千円，小学校施設整備事業（普通建設事業費うち新規整備）の増（決算額対前年度</a:t>
          </a:r>
          <a:r>
            <a:rPr kumimoji="1" lang="en-US" altLang="ja-JP" sz="1300">
              <a:latin typeface="ＭＳ Ｐゴシック"/>
            </a:rPr>
            <a:t>2,130</a:t>
          </a:r>
          <a:r>
            <a:rPr kumimoji="1" lang="ja-JP" altLang="en-US" sz="1300">
              <a:latin typeface="ＭＳ Ｐゴシック"/>
            </a:rPr>
            <a:t>％増）により平成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64</a:t>
          </a:r>
          <a:r>
            <a:rPr kumimoji="1" lang="ja-JP" altLang="en-US" sz="1300">
              <a:latin typeface="ＭＳ Ｐゴシック"/>
            </a:rPr>
            <a:t>千円増となっている。積立金は</a:t>
          </a:r>
          <a:r>
            <a:rPr kumimoji="1" lang="en-US" altLang="ja-JP" sz="1300">
              <a:latin typeface="ＭＳ Ｐゴシック"/>
            </a:rPr>
            <a:t>35</a:t>
          </a:r>
          <a:r>
            <a:rPr kumimoji="1" lang="ja-JP" altLang="en-US" sz="1300">
              <a:latin typeface="ＭＳ Ｐゴシック"/>
            </a:rPr>
            <a:t>千円，ふるさと納税の推進を積極的に行ったことによる曽於市思いやりふるさと基金積立金の増等により平成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15</a:t>
          </a:r>
          <a:r>
            <a:rPr kumimoji="1" lang="ja-JP" altLang="en-US" sz="1300">
              <a:latin typeface="ＭＳ Ｐゴシック"/>
            </a:rPr>
            <a:t>千円増となっている。今後も住民サービスの充実を基本とし，事業の取捨選択を徹底し，事業費の減少を目指すこととしている。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38,418
38,268
390.11
26,316,556
25,517,716
641,737
13,340,869
27,121,305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79502</xdr:rowOff>
    </xdr:from>
    <xdr:to>
      <xdr:col>6</xdr:col>
      <xdr:colOff>511175</xdr:colOff>
      <xdr:row>35</xdr:row>
      <xdr:rowOff>130747</xdr:rowOff>
    </xdr:to>
    <xdr:cxnSp macro="">
      <xdr:nvCxnSpPr>
        <xdr:cNvPr id="61" name="直線コネクタ 60"/>
        <xdr:cNvCxnSpPr/>
      </xdr:nvCxnSpPr>
      <xdr:spPr>
        <a:xfrm flipV="1">
          <a:off x="3797300" y="6080252"/>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130747</xdr:rowOff>
    </xdr:from>
    <xdr:to>
      <xdr:col>5</xdr:col>
      <xdr:colOff>358775</xdr:colOff>
      <xdr:row>36</xdr:row>
      <xdr:rowOff>12636</xdr:rowOff>
    </xdr:to>
    <xdr:cxnSp macro="">
      <xdr:nvCxnSpPr>
        <xdr:cNvPr id="64" name="直線コネクタ 63"/>
        <xdr:cNvCxnSpPr/>
      </xdr:nvCxnSpPr>
      <xdr:spPr>
        <a:xfrm flipV="1">
          <a:off x="2908300" y="6131497"/>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84265</xdr:rowOff>
    </xdr:from>
    <xdr:to>
      <xdr:col>4</xdr:col>
      <xdr:colOff>155575</xdr:colOff>
      <xdr:row>36</xdr:row>
      <xdr:rowOff>12636</xdr:rowOff>
    </xdr:to>
    <xdr:cxnSp macro="">
      <xdr:nvCxnSpPr>
        <xdr:cNvPr id="67" name="直線コネクタ 66"/>
        <xdr:cNvCxnSpPr/>
      </xdr:nvCxnSpPr>
      <xdr:spPr>
        <a:xfrm>
          <a:off x="2019300" y="6085015"/>
          <a:ext cx="889000" cy="9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75963</xdr:rowOff>
    </xdr:from>
    <xdr:ext cx="469744" cy="259045"/>
    <xdr:sp macro="" textlink="">
      <xdr:nvSpPr>
        <xdr:cNvPr id="69" name="テキスト ボックス 68"/>
        <xdr:cNvSpPr txBox="1"/>
      </xdr:nvSpPr>
      <xdr:spPr>
        <a:xfrm>
          <a:off x="2673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4445</xdr:rowOff>
    </xdr:from>
    <xdr:to>
      <xdr:col>2</xdr:col>
      <xdr:colOff>638175</xdr:colOff>
      <xdr:row>35</xdr:row>
      <xdr:rowOff>84265</xdr:rowOff>
    </xdr:to>
    <xdr:cxnSp macro="">
      <xdr:nvCxnSpPr>
        <xdr:cNvPr id="70" name="直線コネクタ 69"/>
        <xdr:cNvCxnSpPr/>
      </xdr:nvCxnSpPr>
      <xdr:spPr>
        <a:xfrm>
          <a:off x="1130300" y="6005195"/>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28702</xdr:rowOff>
    </xdr:from>
    <xdr:to>
      <xdr:col>6</xdr:col>
      <xdr:colOff>561975</xdr:colOff>
      <xdr:row>35</xdr:row>
      <xdr:rowOff>130302</xdr:rowOff>
    </xdr:to>
    <xdr:sp macro="" textlink="">
      <xdr:nvSpPr>
        <xdr:cNvPr id="80" name="円/楕円 79"/>
        <xdr:cNvSpPr/>
      </xdr:nvSpPr>
      <xdr:spPr>
        <a:xfrm>
          <a:off x="45847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51579</xdr:rowOff>
    </xdr:from>
    <xdr:ext cx="469744" cy="259045"/>
    <xdr:sp macro="" textlink="">
      <xdr:nvSpPr>
        <xdr:cNvPr id="81" name="議会費該当値テキスト"/>
        <xdr:cNvSpPr txBox="1"/>
      </xdr:nvSpPr>
      <xdr:spPr>
        <a:xfrm>
          <a:off x="4686300"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79947</xdr:rowOff>
    </xdr:from>
    <xdr:to>
      <xdr:col>5</xdr:col>
      <xdr:colOff>409575</xdr:colOff>
      <xdr:row>36</xdr:row>
      <xdr:rowOff>10097</xdr:rowOff>
    </xdr:to>
    <xdr:sp macro="" textlink="">
      <xdr:nvSpPr>
        <xdr:cNvPr id="82" name="円/楕円 81"/>
        <xdr:cNvSpPr/>
      </xdr:nvSpPr>
      <xdr:spPr>
        <a:xfrm>
          <a:off x="3746500" y="60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26624</xdr:rowOff>
    </xdr:from>
    <xdr:ext cx="469744" cy="259045"/>
    <xdr:sp macro="" textlink="">
      <xdr:nvSpPr>
        <xdr:cNvPr id="83" name="テキスト ボックス 82"/>
        <xdr:cNvSpPr txBox="1"/>
      </xdr:nvSpPr>
      <xdr:spPr>
        <a:xfrm>
          <a:off x="3562427" y="585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133286</xdr:rowOff>
    </xdr:from>
    <xdr:to>
      <xdr:col>4</xdr:col>
      <xdr:colOff>206375</xdr:colOff>
      <xdr:row>36</xdr:row>
      <xdr:rowOff>63436</xdr:rowOff>
    </xdr:to>
    <xdr:sp macro="" textlink="">
      <xdr:nvSpPr>
        <xdr:cNvPr id="84" name="円/楕円 83"/>
        <xdr:cNvSpPr/>
      </xdr:nvSpPr>
      <xdr:spPr>
        <a:xfrm>
          <a:off x="2857500" y="61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54563</xdr:rowOff>
    </xdr:from>
    <xdr:ext cx="469744" cy="259045"/>
    <xdr:sp macro="" textlink="">
      <xdr:nvSpPr>
        <xdr:cNvPr id="85" name="テキスト ボックス 84"/>
        <xdr:cNvSpPr txBox="1"/>
      </xdr:nvSpPr>
      <xdr:spPr>
        <a:xfrm>
          <a:off x="2673427" y="62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33465</xdr:rowOff>
    </xdr:from>
    <xdr:to>
      <xdr:col>3</xdr:col>
      <xdr:colOff>3175</xdr:colOff>
      <xdr:row>35</xdr:row>
      <xdr:rowOff>135065</xdr:rowOff>
    </xdr:to>
    <xdr:sp macro="" textlink="">
      <xdr:nvSpPr>
        <xdr:cNvPr id="86" name="円/楕円 85"/>
        <xdr:cNvSpPr/>
      </xdr:nvSpPr>
      <xdr:spPr>
        <a:xfrm>
          <a:off x="1968500" y="60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151592</xdr:rowOff>
    </xdr:from>
    <xdr:ext cx="469744" cy="259045"/>
    <xdr:sp macro="" textlink="">
      <xdr:nvSpPr>
        <xdr:cNvPr id="87" name="テキスト ボックス 86"/>
        <xdr:cNvSpPr txBox="1"/>
      </xdr:nvSpPr>
      <xdr:spPr>
        <a:xfrm>
          <a:off x="1784427" y="580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125095</xdr:rowOff>
    </xdr:from>
    <xdr:to>
      <xdr:col>1</xdr:col>
      <xdr:colOff>485775</xdr:colOff>
      <xdr:row>35</xdr:row>
      <xdr:rowOff>55245</xdr:rowOff>
    </xdr:to>
    <xdr:sp macro="" textlink="">
      <xdr:nvSpPr>
        <xdr:cNvPr id="88" name="円/楕円 87"/>
        <xdr:cNvSpPr/>
      </xdr:nvSpPr>
      <xdr:spPr>
        <a:xfrm>
          <a:off x="1079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71772</xdr:rowOff>
    </xdr:from>
    <xdr:ext cx="469744" cy="259045"/>
    <xdr:sp macro="" textlink="">
      <xdr:nvSpPr>
        <xdr:cNvPr id="89" name="テキスト ボックス 88"/>
        <xdr:cNvSpPr txBox="1"/>
      </xdr:nvSpPr>
      <xdr:spPr>
        <a:xfrm>
          <a:off x="895427"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124971</xdr:rowOff>
    </xdr:from>
    <xdr:to>
      <xdr:col>6</xdr:col>
      <xdr:colOff>511175</xdr:colOff>
      <xdr:row>58</xdr:row>
      <xdr:rowOff>117160</xdr:rowOff>
    </xdr:to>
    <xdr:cxnSp macro="">
      <xdr:nvCxnSpPr>
        <xdr:cNvPr id="119" name="直線コネクタ 118"/>
        <xdr:cNvCxnSpPr/>
      </xdr:nvCxnSpPr>
      <xdr:spPr>
        <a:xfrm flipV="1">
          <a:off x="3797300" y="9897621"/>
          <a:ext cx="838200" cy="16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86962</xdr:rowOff>
    </xdr:from>
    <xdr:to>
      <xdr:col>5</xdr:col>
      <xdr:colOff>358775</xdr:colOff>
      <xdr:row>58</xdr:row>
      <xdr:rowOff>117160</xdr:rowOff>
    </xdr:to>
    <xdr:cxnSp macro="">
      <xdr:nvCxnSpPr>
        <xdr:cNvPr id="122" name="直線コネクタ 121"/>
        <xdr:cNvCxnSpPr/>
      </xdr:nvCxnSpPr>
      <xdr:spPr>
        <a:xfrm>
          <a:off x="2908300" y="10031062"/>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86962</xdr:rowOff>
    </xdr:from>
    <xdr:to>
      <xdr:col>4</xdr:col>
      <xdr:colOff>155575</xdr:colOff>
      <xdr:row>58</xdr:row>
      <xdr:rowOff>92997</xdr:rowOff>
    </xdr:to>
    <xdr:cxnSp macro="">
      <xdr:nvCxnSpPr>
        <xdr:cNvPr id="125" name="直線コネクタ 124"/>
        <xdr:cNvCxnSpPr/>
      </xdr:nvCxnSpPr>
      <xdr:spPr>
        <a:xfrm flipV="1">
          <a:off x="2019300" y="10031062"/>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74485</xdr:rowOff>
    </xdr:from>
    <xdr:ext cx="534377" cy="259045"/>
    <xdr:sp macro="" textlink="">
      <xdr:nvSpPr>
        <xdr:cNvPr id="127" name="テキスト ボックス 126"/>
        <xdr:cNvSpPr txBox="1"/>
      </xdr:nvSpPr>
      <xdr:spPr>
        <a:xfrm>
          <a:off x="2641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59179</xdr:rowOff>
    </xdr:from>
    <xdr:to>
      <xdr:col>2</xdr:col>
      <xdr:colOff>638175</xdr:colOff>
      <xdr:row>58</xdr:row>
      <xdr:rowOff>92997</xdr:rowOff>
    </xdr:to>
    <xdr:cxnSp macro="">
      <xdr:nvCxnSpPr>
        <xdr:cNvPr id="128" name="直線コネクタ 127"/>
        <xdr:cNvCxnSpPr/>
      </xdr:nvCxnSpPr>
      <xdr:spPr>
        <a:xfrm>
          <a:off x="1130300" y="10003279"/>
          <a:ext cx="889000" cy="3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74171</xdr:rowOff>
    </xdr:from>
    <xdr:to>
      <xdr:col>6</xdr:col>
      <xdr:colOff>561975</xdr:colOff>
      <xdr:row>58</xdr:row>
      <xdr:rowOff>4321</xdr:rowOff>
    </xdr:to>
    <xdr:sp macro="" textlink="">
      <xdr:nvSpPr>
        <xdr:cNvPr id="138" name="円/楕円 137"/>
        <xdr:cNvSpPr/>
      </xdr:nvSpPr>
      <xdr:spPr>
        <a:xfrm>
          <a:off x="4584700" y="98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52598</xdr:rowOff>
    </xdr:from>
    <xdr:ext cx="534377" cy="259045"/>
    <xdr:sp macro="" textlink="">
      <xdr:nvSpPr>
        <xdr:cNvPr id="139" name="総務費該当値テキスト"/>
        <xdr:cNvSpPr txBox="1"/>
      </xdr:nvSpPr>
      <xdr:spPr>
        <a:xfrm>
          <a:off x="4686300" y="98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66360</xdr:rowOff>
    </xdr:from>
    <xdr:to>
      <xdr:col>5</xdr:col>
      <xdr:colOff>409575</xdr:colOff>
      <xdr:row>58</xdr:row>
      <xdr:rowOff>167960</xdr:rowOff>
    </xdr:to>
    <xdr:sp macro="" textlink="">
      <xdr:nvSpPr>
        <xdr:cNvPr id="140" name="円/楕円 139"/>
        <xdr:cNvSpPr/>
      </xdr:nvSpPr>
      <xdr:spPr>
        <a:xfrm>
          <a:off x="3746500" y="100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159087</xdr:rowOff>
    </xdr:from>
    <xdr:ext cx="534377" cy="259045"/>
    <xdr:sp macro="" textlink="">
      <xdr:nvSpPr>
        <xdr:cNvPr id="141" name="テキスト ボックス 140"/>
        <xdr:cNvSpPr txBox="1"/>
      </xdr:nvSpPr>
      <xdr:spPr>
        <a:xfrm>
          <a:off x="3530111" y="101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36162</xdr:rowOff>
    </xdr:from>
    <xdr:to>
      <xdr:col>4</xdr:col>
      <xdr:colOff>206375</xdr:colOff>
      <xdr:row>58</xdr:row>
      <xdr:rowOff>137762</xdr:rowOff>
    </xdr:to>
    <xdr:sp macro="" textlink="">
      <xdr:nvSpPr>
        <xdr:cNvPr id="142" name="円/楕円 141"/>
        <xdr:cNvSpPr/>
      </xdr:nvSpPr>
      <xdr:spPr>
        <a:xfrm>
          <a:off x="2857500" y="99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128889</xdr:rowOff>
    </xdr:from>
    <xdr:ext cx="534377" cy="259045"/>
    <xdr:sp macro="" textlink="">
      <xdr:nvSpPr>
        <xdr:cNvPr id="143" name="テキスト ボックス 142"/>
        <xdr:cNvSpPr txBox="1"/>
      </xdr:nvSpPr>
      <xdr:spPr>
        <a:xfrm>
          <a:off x="2641111" y="1007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42197</xdr:rowOff>
    </xdr:from>
    <xdr:to>
      <xdr:col>3</xdr:col>
      <xdr:colOff>3175</xdr:colOff>
      <xdr:row>58</xdr:row>
      <xdr:rowOff>143797</xdr:rowOff>
    </xdr:to>
    <xdr:sp macro="" textlink="">
      <xdr:nvSpPr>
        <xdr:cNvPr id="144" name="円/楕円 143"/>
        <xdr:cNvSpPr/>
      </xdr:nvSpPr>
      <xdr:spPr>
        <a:xfrm>
          <a:off x="1968500" y="998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134924</xdr:rowOff>
    </xdr:from>
    <xdr:ext cx="534377" cy="259045"/>
    <xdr:sp macro="" textlink="">
      <xdr:nvSpPr>
        <xdr:cNvPr id="145" name="テキスト ボックス 144"/>
        <xdr:cNvSpPr txBox="1"/>
      </xdr:nvSpPr>
      <xdr:spPr>
        <a:xfrm>
          <a:off x="1752111" y="100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8379</xdr:rowOff>
    </xdr:from>
    <xdr:to>
      <xdr:col>1</xdr:col>
      <xdr:colOff>485775</xdr:colOff>
      <xdr:row>58</xdr:row>
      <xdr:rowOff>109979</xdr:rowOff>
    </xdr:to>
    <xdr:sp macro="" textlink="">
      <xdr:nvSpPr>
        <xdr:cNvPr id="146" name="円/楕円 145"/>
        <xdr:cNvSpPr/>
      </xdr:nvSpPr>
      <xdr:spPr>
        <a:xfrm>
          <a:off x="1079500" y="995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101106</xdr:rowOff>
    </xdr:from>
    <xdr:ext cx="534377" cy="259045"/>
    <xdr:sp macro="" textlink="">
      <xdr:nvSpPr>
        <xdr:cNvPr id="147" name="テキスト ボックス 146"/>
        <xdr:cNvSpPr txBox="1"/>
      </xdr:nvSpPr>
      <xdr:spPr>
        <a:xfrm>
          <a:off x="863111" y="100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99271</xdr:rowOff>
    </xdr:from>
    <xdr:to>
      <xdr:col>6</xdr:col>
      <xdr:colOff>511175</xdr:colOff>
      <xdr:row>73</xdr:row>
      <xdr:rowOff>128923</xdr:rowOff>
    </xdr:to>
    <xdr:cxnSp macro="">
      <xdr:nvCxnSpPr>
        <xdr:cNvPr id="179" name="直線コネクタ 178"/>
        <xdr:cNvCxnSpPr/>
      </xdr:nvCxnSpPr>
      <xdr:spPr>
        <a:xfrm flipV="1">
          <a:off x="3797300" y="12615121"/>
          <a:ext cx="8382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128923</xdr:rowOff>
    </xdr:from>
    <xdr:to>
      <xdr:col>5</xdr:col>
      <xdr:colOff>358775</xdr:colOff>
      <xdr:row>74</xdr:row>
      <xdr:rowOff>93316</xdr:rowOff>
    </xdr:to>
    <xdr:cxnSp macro="">
      <xdr:nvCxnSpPr>
        <xdr:cNvPr id="182" name="直線コネクタ 181"/>
        <xdr:cNvCxnSpPr/>
      </xdr:nvCxnSpPr>
      <xdr:spPr>
        <a:xfrm flipV="1">
          <a:off x="2908300" y="12644773"/>
          <a:ext cx="889000" cy="13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93316</xdr:rowOff>
    </xdr:from>
    <xdr:to>
      <xdr:col>4</xdr:col>
      <xdr:colOff>155575</xdr:colOff>
      <xdr:row>75</xdr:row>
      <xdr:rowOff>41881</xdr:rowOff>
    </xdr:to>
    <xdr:cxnSp macro="">
      <xdr:nvCxnSpPr>
        <xdr:cNvPr id="185" name="直線コネクタ 184"/>
        <xdr:cNvCxnSpPr/>
      </xdr:nvCxnSpPr>
      <xdr:spPr>
        <a:xfrm flipV="1">
          <a:off x="2019300" y="12780616"/>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164302</xdr:rowOff>
    </xdr:from>
    <xdr:to>
      <xdr:col>2</xdr:col>
      <xdr:colOff>638175</xdr:colOff>
      <xdr:row>75</xdr:row>
      <xdr:rowOff>41881</xdr:rowOff>
    </xdr:to>
    <xdr:cxnSp macro="">
      <xdr:nvCxnSpPr>
        <xdr:cNvPr id="188" name="直線コネクタ 187"/>
        <xdr:cNvCxnSpPr/>
      </xdr:nvCxnSpPr>
      <xdr:spPr>
        <a:xfrm>
          <a:off x="1130300" y="12851602"/>
          <a:ext cx="889000" cy="4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48471</xdr:rowOff>
    </xdr:from>
    <xdr:to>
      <xdr:col>6</xdr:col>
      <xdr:colOff>561975</xdr:colOff>
      <xdr:row>73</xdr:row>
      <xdr:rowOff>150071</xdr:rowOff>
    </xdr:to>
    <xdr:sp macro="" textlink="">
      <xdr:nvSpPr>
        <xdr:cNvPr id="198" name="円/楕円 197"/>
        <xdr:cNvSpPr/>
      </xdr:nvSpPr>
      <xdr:spPr>
        <a:xfrm>
          <a:off x="4584700" y="1256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71348</xdr:rowOff>
    </xdr:from>
    <xdr:ext cx="599010" cy="259045"/>
    <xdr:sp macro="" textlink="">
      <xdr:nvSpPr>
        <xdr:cNvPr id="199" name="民生費該当値テキスト"/>
        <xdr:cNvSpPr txBox="1"/>
      </xdr:nvSpPr>
      <xdr:spPr>
        <a:xfrm>
          <a:off x="4686300" y="1241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184,464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78123</xdr:rowOff>
    </xdr:from>
    <xdr:to>
      <xdr:col>5</xdr:col>
      <xdr:colOff>409575</xdr:colOff>
      <xdr:row>74</xdr:row>
      <xdr:rowOff>8273</xdr:rowOff>
    </xdr:to>
    <xdr:sp macro="" textlink="">
      <xdr:nvSpPr>
        <xdr:cNvPr id="200" name="円/楕円 199"/>
        <xdr:cNvSpPr/>
      </xdr:nvSpPr>
      <xdr:spPr>
        <a:xfrm>
          <a:off x="3746500" y="125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24800</xdr:rowOff>
    </xdr:from>
    <xdr:ext cx="599010" cy="259045"/>
    <xdr:sp macro="" textlink="">
      <xdr:nvSpPr>
        <xdr:cNvPr id="201" name="テキスト ボックス 200"/>
        <xdr:cNvSpPr txBox="1"/>
      </xdr:nvSpPr>
      <xdr:spPr>
        <a:xfrm>
          <a:off x="3497794" y="1236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181,740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42516</xdr:rowOff>
    </xdr:from>
    <xdr:to>
      <xdr:col>4</xdr:col>
      <xdr:colOff>206375</xdr:colOff>
      <xdr:row>74</xdr:row>
      <xdr:rowOff>144116</xdr:rowOff>
    </xdr:to>
    <xdr:sp macro="" textlink="">
      <xdr:nvSpPr>
        <xdr:cNvPr id="202" name="円/楕円 201"/>
        <xdr:cNvSpPr/>
      </xdr:nvSpPr>
      <xdr:spPr>
        <a:xfrm>
          <a:off x="2857500" y="127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160643</xdr:rowOff>
    </xdr:from>
    <xdr:ext cx="599010" cy="259045"/>
    <xdr:sp macro="" textlink="">
      <xdr:nvSpPr>
        <xdr:cNvPr id="203" name="テキスト ボックス 202"/>
        <xdr:cNvSpPr txBox="1"/>
      </xdr:nvSpPr>
      <xdr:spPr>
        <a:xfrm>
          <a:off x="2608794" y="1250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169,261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162531</xdr:rowOff>
    </xdr:from>
    <xdr:to>
      <xdr:col>3</xdr:col>
      <xdr:colOff>3175</xdr:colOff>
      <xdr:row>75</xdr:row>
      <xdr:rowOff>92681</xdr:rowOff>
    </xdr:to>
    <xdr:sp macro="" textlink="">
      <xdr:nvSpPr>
        <xdr:cNvPr id="204" name="円/楕円 203"/>
        <xdr:cNvSpPr/>
      </xdr:nvSpPr>
      <xdr:spPr>
        <a:xfrm>
          <a:off x="1968500" y="1284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109208</xdr:rowOff>
    </xdr:from>
    <xdr:ext cx="599010" cy="259045"/>
    <xdr:sp macro="" textlink="">
      <xdr:nvSpPr>
        <xdr:cNvPr id="205" name="テキスト ボックス 204"/>
        <xdr:cNvSpPr txBox="1"/>
      </xdr:nvSpPr>
      <xdr:spPr>
        <a:xfrm>
          <a:off x="1719794" y="1262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158,236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113502</xdr:rowOff>
    </xdr:from>
    <xdr:to>
      <xdr:col>1</xdr:col>
      <xdr:colOff>485775</xdr:colOff>
      <xdr:row>75</xdr:row>
      <xdr:rowOff>43652</xdr:rowOff>
    </xdr:to>
    <xdr:sp macro="" textlink="">
      <xdr:nvSpPr>
        <xdr:cNvPr id="206" name="円/楕円 205"/>
        <xdr:cNvSpPr/>
      </xdr:nvSpPr>
      <xdr:spPr>
        <a:xfrm>
          <a:off x="1079500" y="128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60179</xdr:rowOff>
    </xdr:from>
    <xdr:ext cx="599010" cy="259045"/>
    <xdr:sp macro="" textlink="">
      <xdr:nvSpPr>
        <xdr:cNvPr id="207" name="テキスト ボックス 206"/>
        <xdr:cNvSpPr txBox="1"/>
      </xdr:nvSpPr>
      <xdr:spPr>
        <a:xfrm>
          <a:off x="830794" y="1257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122081</xdr:rowOff>
    </xdr:from>
    <xdr:to>
      <xdr:col>6</xdr:col>
      <xdr:colOff>511175</xdr:colOff>
      <xdr:row>98</xdr:row>
      <xdr:rowOff>133838</xdr:rowOff>
    </xdr:to>
    <xdr:cxnSp macro="">
      <xdr:nvCxnSpPr>
        <xdr:cNvPr id="239" name="直線コネクタ 238"/>
        <xdr:cNvCxnSpPr/>
      </xdr:nvCxnSpPr>
      <xdr:spPr>
        <a:xfrm>
          <a:off x="3797300" y="16924181"/>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122081</xdr:rowOff>
    </xdr:from>
    <xdr:to>
      <xdr:col>5</xdr:col>
      <xdr:colOff>358775</xdr:colOff>
      <xdr:row>98</xdr:row>
      <xdr:rowOff>125592</xdr:rowOff>
    </xdr:to>
    <xdr:cxnSp macro="">
      <xdr:nvCxnSpPr>
        <xdr:cNvPr id="242" name="直線コネクタ 241"/>
        <xdr:cNvCxnSpPr/>
      </xdr:nvCxnSpPr>
      <xdr:spPr>
        <a:xfrm flipV="1">
          <a:off x="2908300" y="16924181"/>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4" name="テキスト ボックス 243"/>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4254</xdr:rowOff>
    </xdr:from>
    <xdr:to>
      <xdr:col>4</xdr:col>
      <xdr:colOff>155575</xdr:colOff>
      <xdr:row>98</xdr:row>
      <xdr:rowOff>125592</xdr:rowOff>
    </xdr:to>
    <xdr:cxnSp macro="">
      <xdr:nvCxnSpPr>
        <xdr:cNvPr id="245" name="直線コネクタ 244"/>
        <xdr:cNvCxnSpPr/>
      </xdr:nvCxnSpPr>
      <xdr:spPr>
        <a:xfrm>
          <a:off x="2019300" y="16806354"/>
          <a:ext cx="889000" cy="1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7" name="テキスト ボックス 246"/>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4254</xdr:rowOff>
    </xdr:from>
    <xdr:to>
      <xdr:col>2</xdr:col>
      <xdr:colOff>638175</xdr:colOff>
      <xdr:row>98</xdr:row>
      <xdr:rowOff>37190</xdr:rowOff>
    </xdr:to>
    <xdr:cxnSp macro="">
      <xdr:nvCxnSpPr>
        <xdr:cNvPr id="248" name="直線コネクタ 247"/>
        <xdr:cNvCxnSpPr/>
      </xdr:nvCxnSpPr>
      <xdr:spPr>
        <a:xfrm flipV="1">
          <a:off x="1130300" y="16806354"/>
          <a:ext cx="889000" cy="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2" name="テキスト ボックス 251"/>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83038</xdr:rowOff>
    </xdr:from>
    <xdr:to>
      <xdr:col>6</xdr:col>
      <xdr:colOff>561975</xdr:colOff>
      <xdr:row>99</xdr:row>
      <xdr:rowOff>13188</xdr:rowOff>
    </xdr:to>
    <xdr:sp macro="" textlink="">
      <xdr:nvSpPr>
        <xdr:cNvPr id="258" name="円/楕円 257"/>
        <xdr:cNvSpPr/>
      </xdr:nvSpPr>
      <xdr:spPr>
        <a:xfrm>
          <a:off x="4584700" y="168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169415</xdr:rowOff>
    </xdr:from>
    <xdr:ext cx="534377" cy="259045"/>
    <xdr:sp macro="" textlink="">
      <xdr:nvSpPr>
        <xdr:cNvPr id="259" name="衛生費該当値テキスト"/>
        <xdr:cNvSpPr txBox="1"/>
      </xdr:nvSpPr>
      <xdr:spPr>
        <a:xfrm>
          <a:off x="4686300" y="1680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28,359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71281</xdr:rowOff>
    </xdr:from>
    <xdr:to>
      <xdr:col>5</xdr:col>
      <xdr:colOff>409575</xdr:colOff>
      <xdr:row>99</xdr:row>
      <xdr:rowOff>1431</xdr:rowOff>
    </xdr:to>
    <xdr:sp macro="" textlink="">
      <xdr:nvSpPr>
        <xdr:cNvPr id="260" name="円/楕円 259"/>
        <xdr:cNvSpPr/>
      </xdr:nvSpPr>
      <xdr:spPr>
        <a:xfrm>
          <a:off x="3746500" y="168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164008</xdr:rowOff>
    </xdr:from>
    <xdr:ext cx="534377" cy="259045"/>
    <xdr:sp macro="" textlink="">
      <xdr:nvSpPr>
        <xdr:cNvPr id="261" name="テキスト ボックス 260"/>
        <xdr:cNvSpPr txBox="1"/>
      </xdr:nvSpPr>
      <xdr:spPr>
        <a:xfrm>
          <a:off x="3530111" y="1696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74792</xdr:rowOff>
    </xdr:from>
    <xdr:to>
      <xdr:col>4</xdr:col>
      <xdr:colOff>206375</xdr:colOff>
      <xdr:row>99</xdr:row>
      <xdr:rowOff>4942</xdr:rowOff>
    </xdr:to>
    <xdr:sp macro="" textlink="">
      <xdr:nvSpPr>
        <xdr:cNvPr id="262" name="円/楕円 261"/>
        <xdr:cNvSpPr/>
      </xdr:nvSpPr>
      <xdr:spPr>
        <a:xfrm>
          <a:off x="2857500" y="168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167519</xdr:rowOff>
    </xdr:from>
    <xdr:ext cx="534377" cy="259045"/>
    <xdr:sp macro="" textlink="">
      <xdr:nvSpPr>
        <xdr:cNvPr id="263" name="テキスト ボックス 262"/>
        <xdr:cNvSpPr txBox="1"/>
      </xdr:nvSpPr>
      <xdr:spPr>
        <a:xfrm>
          <a:off x="2641111" y="1696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124904</xdr:rowOff>
    </xdr:from>
    <xdr:to>
      <xdr:col>3</xdr:col>
      <xdr:colOff>3175</xdr:colOff>
      <xdr:row>98</xdr:row>
      <xdr:rowOff>55054</xdr:rowOff>
    </xdr:to>
    <xdr:sp macro="" textlink="">
      <xdr:nvSpPr>
        <xdr:cNvPr id="264" name="円/楕円 263"/>
        <xdr:cNvSpPr/>
      </xdr:nvSpPr>
      <xdr:spPr>
        <a:xfrm>
          <a:off x="1968500" y="167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46181</xdr:rowOff>
    </xdr:from>
    <xdr:ext cx="534377" cy="259045"/>
    <xdr:sp macro="" textlink="">
      <xdr:nvSpPr>
        <xdr:cNvPr id="265" name="テキスト ボックス 264"/>
        <xdr:cNvSpPr txBox="1"/>
      </xdr:nvSpPr>
      <xdr:spPr>
        <a:xfrm>
          <a:off x="1752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157840</xdr:rowOff>
    </xdr:from>
    <xdr:to>
      <xdr:col>1</xdr:col>
      <xdr:colOff>485775</xdr:colOff>
      <xdr:row>98</xdr:row>
      <xdr:rowOff>87990</xdr:rowOff>
    </xdr:to>
    <xdr:sp macro="" textlink="">
      <xdr:nvSpPr>
        <xdr:cNvPr id="266" name="円/楕円 265"/>
        <xdr:cNvSpPr/>
      </xdr:nvSpPr>
      <xdr:spPr>
        <a:xfrm>
          <a:off x="1079500" y="167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79117</xdr:rowOff>
    </xdr:from>
    <xdr:ext cx="534377" cy="259045"/>
    <xdr:sp macro="" textlink="">
      <xdr:nvSpPr>
        <xdr:cNvPr id="267" name="テキスト ボックス 266"/>
        <xdr:cNvSpPr txBox="1"/>
      </xdr:nvSpPr>
      <xdr:spPr>
        <a:xfrm>
          <a:off x="863111" y="1688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113411</xdr:rowOff>
    </xdr:from>
    <xdr:to>
      <xdr:col>15</xdr:col>
      <xdr:colOff>180975</xdr:colOff>
      <xdr:row>38</xdr:row>
      <xdr:rowOff>127889</xdr:rowOff>
    </xdr:to>
    <xdr:cxnSp macro="">
      <xdr:nvCxnSpPr>
        <xdr:cNvPr id="296" name="直線コネクタ 295"/>
        <xdr:cNvCxnSpPr/>
      </xdr:nvCxnSpPr>
      <xdr:spPr>
        <a:xfrm>
          <a:off x="9639300" y="6628511"/>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40640</xdr:rowOff>
    </xdr:from>
    <xdr:to>
      <xdr:col>14</xdr:col>
      <xdr:colOff>28575</xdr:colOff>
      <xdr:row>38</xdr:row>
      <xdr:rowOff>113411</xdr:rowOff>
    </xdr:to>
    <xdr:cxnSp macro="">
      <xdr:nvCxnSpPr>
        <xdr:cNvPr id="299" name="直線コネクタ 298"/>
        <xdr:cNvCxnSpPr/>
      </xdr:nvCxnSpPr>
      <xdr:spPr>
        <a:xfrm>
          <a:off x="8750300" y="6384290"/>
          <a:ext cx="889000" cy="2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40640</xdr:rowOff>
    </xdr:from>
    <xdr:to>
      <xdr:col>12</xdr:col>
      <xdr:colOff>511175</xdr:colOff>
      <xdr:row>37</xdr:row>
      <xdr:rowOff>145224</xdr:rowOff>
    </xdr:to>
    <xdr:cxnSp macro="">
      <xdr:nvCxnSpPr>
        <xdr:cNvPr id="302" name="直線コネクタ 301"/>
        <xdr:cNvCxnSpPr/>
      </xdr:nvCxnSpPr>
      <xdr:spPr>
        <a:xfrm flipV="1">
          <a:off x="7861300" y="6384290"/>
          <a:ext cx="8890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164655</xdr:rowOff>
    </xdr:from>
    <xdr:to>
      <xdr:col>11</xdr:col>
      <xdr:colOff>307975</xdr:colOff>
      <xdr:row>37</xdr:row>
      <xdr:rowOff>145224</xdr:rowOff>
    </xdr:to>
    <xdr:cxnSp macro="">
      <xdr:nvCxnSpPr>
        <xdr:cNvPr id="305" name="直線コネクタ 304"/>
        <xdr:cNvCxnSpPr/>
      </xdr:nvCxnSpPr>
      <xdr:spPr>
        <a:xfrm>
          <a:off x="6972300" y="6165405"/>
          <a:ext cx="889000" cy="32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77089</xdr:rowOff>
    </xdr:from>
    <xdr:to>
      <xdr:col>15</xdr:col>
      <xdr:colOff>231775</xdr:colOff>
      <xdr:row>39</xdr:row>
      <xdr:rowOff>7239</xdr:rowOff>
    </xdr:to>
    <xdr:sp macro="" textlink="">
      <xdr:nvSpPr>
        <xdr:cNvPr id="315" name="円/楕円 314"/>
        <xdr:cNvSpPr/>
      </xdr:nvSpPr>
      <xdr:spPr>
        <a:xfrm>
          <a:off x="104267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163466</xdr:rowOff>
    </xdr:from>
    <xdr:ext cx="378565" cy="259045"/>
    <xdr:sp macro="" textlink="">
      <xdr:nvSpPr>
        <xdr:cNvPr id="316" name="労働費該当値テキスト"/>
        <xdr:cNvSpPr txBox="1"/>
      </xdr:nvSpPr>
      <xdr:spPr>
        <a:xfrm>
          <a:off x="10528300" y="6507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62611</xdr:rowOff>
    </xdr:from>
    <xdr:to>
      <xdr:col>14</xdr:col>
      <xdr:colOff>79375</xdr:colOff>
      <xdr:row>38</xdr:row>
      <xdr:rowOff>164211</xdr:rowOff>
    </xdr:to>
    <xdr:sp macro="" textlink="">
      <xdr:nvSpPr>
        <xdr:cNvPr id="317" name="円/楕円 316"/>
        <xdr:cNvSpPr/>
      </xdr:nvSpPr>
      <xdr:spPr>
        <a:xfrm>
          <a:off x="9588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155338</xdr:rowOff>
    </xdr:from>
    <xdr:ext cx="378565" cy="259045"/>
    <xdr:sp macro="" textlink="">
      <xdr:nvSpPr>
        <xdr:cNvPr id="318" name="テキスト ボックス 317"/>
        <xdr:cNvSpPr txBox="1"/>
      </xdr:nvSpPr>
      <xdr:spPr>
        <a:xfrm>
          <a:off x="9450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161290</xdr:rowOff>
    </xdr:from>
    <xdr:to>
      <xdr:col>12</xdr:col>
      <xdr:colOff>561975</xdr:colOff>
      <xdr:row>37</xdr:row>
      <xdr:rowOff>91440</xdr:rowOff>
    </xdr:to>
    <xdr:sp macro="" textlink="">
      <xdr:nvSpPr>
        <xdr:cNvPr id="319" name="円/楕円 318"/>
        <xdr:cNvSpPr/>
      </xdr:nvSpPr>
      <xdr:spPr>
        <a:xfrm>
          <a:off x="8699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82567</xdr:rowOff>
    </xdr:from>
    <xdr:ext cx="469744" cy="259045"/>
    <xdr:sp macro="" textlink="">
      <xdr:nvSpPr>
        <xdr:cNvPr id="320" name="テキスト ボックス 319"/>
        <xdr:cNvSpPr txBox="1"/>
      </xdr:nvSpPr>
      <xdr:spPr>
        <a:xfrm>
          <a:off x="8515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94424</xdr:rowOff>
    </xdr:from>
    <xdr:to>
      <xdr:col>11</xdr:col>
      <xdr:colOff>358775</xdr:colOff>
      <xdr:row>38</xdr:row>
      <xdr:rowOff>24574</xdr:rowOff>
    </xdr:to>
    <xdr:sp macro="" textlink="">
      <xdr:nvSpPr>
        <xdr:cNvPr id="321" name="円/楕円 320"/>
        <xdr:cNvSpPr/>
      </xdr:nvSpPr>
      <xdr:spPr>
        <a:xfrm>
          <a:off x="7810500" y="64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15701</xdr:rowOff>
    </xdr:from>
    <xdr:ext cx="469744" cy="259045"/>
    <xdr:sp macro="" textlink="">
      <xdr:nvSpPr>
        <xdr:cNvPr id="322" name="テキスト ボックス 321"/>
        <xdr:cNvSpPr txBox="1"/>
      </xdr:nvSpPr>
      <xdr:spPr>
        <a:xfrm>
          <a:off x="7626427" y="65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113855</xdr:rowOff>
    </xdr:from>
    <xdr:to>
      <xdr:col>10</xdr:col>
      <xdr:colOff>155575</xdr:colOff>
      <xdr:row>36</xdr:row>
      <xdr:rowOff>44005</xdr:rowOff>
    </xdr:to>
    <xdr:sp macro="" textlink="">
      <xdr:nvSpPr>
        <xdr:cNvPr id="323" name="円/楕円 322"/>
        <xdr:cNvSpPr/>
      </xdr:nvSpPr>
      <xdr:spPr>
        <a:xfrm>
          <a:off x="6921500" y="61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35132</xdr:rowOff>
    </xdr:from>
    <xdr:ext cx="469744" cy="259045"/>
    <xdr:sp macro="" textlink="">
      <xdr:nvSpPr>
        <xdr:cNvPr id="324" name="テキスト ボックス 323"/>
        <xdr:cNvSpPr txBox="1"/>
      </xdr:nvSpPr>
      <xdr:spPr>
        <a:xfrm>
          <a:off x="6737427" y="620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94971</xdr:rowOff>
    </xdr:from>
    <xdr:to>
      <xdr:col>15</xdr:col>
      <xdr:colOff>180975</xdr:colOff>
      <xdr:row>54</xdr:row>
      <xdr:rowOff>96431</xdr:rowOff>
    </xdr:to>
    <xdr:cxnSp macro="">
      <xdr:nvCxnSpPr>
        <xdr:cNvPr id="353" name="直線コネクタ 352"/>
        <xdr:cNvCxnSpPr/>
      </xdr:nvCxnSpPr>
      <xdr:spPr>
        <a:xfrm flipV="1">
          <a:off x="9639300" y="8838921"/>
          <a:ext cx="838200" cy="51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108724</xdr:rowOff>
    </xdr:from>
    <xdr:to>
      <xdr:col>14</xdr:col>
      <xdr:colOff>28575</xdr:colOff>
      <xdr:row>54</xdr:row>
      <xdr:rowOff>96431</xdr:rowOff>
    </xdr:to>
    <xdr:cxnSp macro="">
      <xdr:nvCxnSpPr>
        <xdr:cNvPr id="356" name="直線コネクタ 355"/>
        <xdr:cNvCxnSpPr/>
      </xdr:nvCxnSpPr>
      <xdr:spPr>
        <a:xfrm>
          <a:off x="8750300" y="9024124"/>
          <a:ext cx="889000" cy="3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108724</xdr:rowOff>
    </xdr:from>
    <xdr:to>
      <xdr:col>12</xdr:col>
      <xdr:colOff>511175</xdr:colOff>
      <xdr:row>55</xdr:row>
      <xdr:rowOff>19659</xdr:rowOff>
    </xdr:to>
    <xdr:cxnSp macro="">
      <xdr:nvCxnSpPr>
        <xdr:cNvPr id="359" name="直線コネクタ 358"/>
        <xdr:cNvCxnSpPr/>
      </xdr:nvCxnSpPr>
      <xdr:spPr>
        <a:xfrm flipV="1">
          <a:off x="7861300" y="9024124"/>
          <a:ext cx="889000" cy="4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103277</xdr:rowOff>
    </xdr:from>
    <xdr:to>
      <xdr:col>11</xdr:col>
      <xdr:colOff>307975</xdr:colOff>
      <xdr:row>55</xdr:row>
      <xdr:rowOff>19659</xdr:rowOff>
    </xdr:to>
    <xdr:cxnSp macro="">
      <xdr:nvCxnSpPr>
        <xdr:cNvPr id="362" name="直線コネクタ 361"/>
        <xdr:cNvCxnSpPr/>
      </xdr:nvCxnSpPr>
      <xdr:spPr>
        <a:xfrm>
          <a:off x="6972300" y="9361577"/>
          <a:ext cx="889000" cy="8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44171</xdr:rowOff>
    </xdr:from>
    <xdr:to>
      <xdr:col>15</xdr:col>
      <xdr:colOff>231775</xdr:colOff>
      <xdr:row>51</xdr:row>
      <xdr:rowOff>145771</xdr:rowOff>
    </xdr:to>
    <xdr:sp macro="" textlink="">
      <xdr:nvSpPr>
        <xdr:cNvPr id="372" name="円/楕円 371"/>
        <xdr:cNvSpPr/>
      </xdr:nvSpPr>
      <xdr:spPr>
        <a:xfrm>
          <a:off x="10426700" y="878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67048</xdr:rowOff>
    </xdr:from>
    <xdr:ext cx="599010" cy="259045"/>
    <xdr:sp macro="" textlink="">
      <xdr:nvSpPr>
        <xdr:cNvPr id="373" name="農林水産業費該当値テキスト"/>
        <xdr:cNvSpPr txBox="1"/>
      </xdr:nvSpPr>
      <xdr:spPr>
        <a:xfrm>
          <a:off x="10528300" y="863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104,022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45631</xdr:rowOff>
    </xdr:from>
    <xdr:to>
      <xdr:col>14</xdr:col>
      <xdr:colOff>79375</xdr:colOff>
      <xdr:row>54</xdr:row>
      <xdr:rowOff>147231</xdr:rowOff>
    </xdr:to>
    <xdr:sp macro="" textlink="">
      <xdr:nvSpPr>
        <xdr:cNvPr id="374" name="円/楕円 373"/>
        <xdr:cNvSpPr/>
      </xdr:nvSpPr>
      <xdr:spPr>
        <a:xfrm>
          <a:off x="9588500" y="93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163758</xdr:rowOff>
    </xdr:from>
    <xdr:ext cx="534377" cy="259045"/>
    <xdr:sp macro="" textlink="">
      <xdr:nvSpPr>
        <xdr:cNvPr id="375" name="テキスト ボックス 374"/>
        <xdr:cNvSpPr txBox="1"/>
      </xdr:nvSpPr>
      <xdr:spPr>
        <a:xfrm>
          <a:off x="9372111" y="90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63,407</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57924</xdr:rowOff>
    </xdr:from>
    <xdr:to>
      <xdr:col>12</xdr:col>
      <xdr:colOff>561975</xdr:colOff>
      <xdr:row>52</xdr:row>
      <xdr:rowOff>159524</xdr:rowOff>
    </xdr:to>
    <xdr:sp macro="" textlink="">
      <xdr:nvSpPr>
        <xdr:cNvPr id="376" name="円/楕円 375"/>
        <xdr:cNvSpPr/>
      </xdr:nvSpPr>
      <xdr:spPr>
        <a:xfrm>
          <a:off x="8699500" y="897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4601</xdr:rowOff>
    </xdr:from>
    <xdr:ext cx="534377" cy="259045"/>
    <xdr:sp macro="" textlink="">
      <xdr:nvSpPr>
        <xdr:cNvPr id="377" name="テキスト ボックス 376"/>
        <xdr:cNvSpPr txBox="1"/>
      </xdr:nvSpPr>
      <xdr:spPr>
        <a:xfrm>
          <a:off x="8483111" y="874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89,439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140309</xdr:rowOff>
    </xdr:from>
    <xdr:to>
      <xdr:col>11</xdr:col>
      <xdr:colOff>358775</xdr:colOff>
      <xdr:row>55</xdr:row>
      <xdr:rowOff>70459</xdr:rowOff>
    </xdr:to>
    <xdr:sp macro="" textlink="">
      <xdr:nvSpPr>
        <xdr:cNvPr id="378" name="円/楕円 377"/>
        <xdr:cNvSpPr/>
      </xdr:nvSpPr>
      <xdr:spPr>
        <a:xfrm>
          <a:off x="7810500" y="93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86986</xdr:rowOff>
    </xdr:from>
    <xdr:ext cx="534377" cy="259045"/>
    <xdr:sp macro="" textlink="">
      <xdr:nvSpPr>
        <xdr:cNvPr id="379" name="テキスト ボックス 378"/>
        <xdr:cNvSpPr txBox="1"/>
      </xdr:nvSpPr>
      <xdr:spPr>
        <a:xfrm>
          <a:off x="7594111" y="91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52477</xdr:rowOff>
    </xdr:from>
    <xdr:to>
      <xdr:col>10</xdr:col>
      <xdr:colOff>155575</xdr:colOff>
      <xdr:row>54</xdr:row>
      <xdr:rowOff>154077</xdr:rowOff>
    </xdr:to>
    <xdr:sp macro="" textlink="">
      <xdr:nvSpPr>
        <xdr:cNvPr id="380" name="円/楕円 379"/>
        <xdr:cNvSpPr/>
      </xdr:nvSpPr>
      <xdr:spPr>
        <a:xfrm>
          <a:off x="6921500" y="93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170604</xdr:rowOff>
    </xdr:from>
    <xdr:ext cx="534377" cy="259045"/>
    <xdr:sp macro="" textlink="">
      <xdr:nvSpPr>
        <xdr:cNvPr id="381" name="テキスト ボックス 380"/>
        <xdr:cNvSpPr txBox="1"/>
      </xdr:nvSpPr>
      <xdr:spPr>
        <a:xfrm>
          <a:off x="6705111" y="908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76683</xdr:rowOff>
    </xdr:from>
    <xdr:to>
      <xdr:col>15</xdr:col>
      <xdr:colOff>180975</xdr:colOff>
      <xdr:row>77</xdr:row>
      <xdr:rowOff>2578</xdr:rowOff>
    </xdr:to>
    <xdr:cxnSp macro="">
      <xdr:nvCxnSpPr>
        <xdr:cNvPr id="410" name="直線コネクタ 409"/>
        <xdr:cNvCxnSpPr/>
      </xdr:nvCxnSpPr>
      <xdr:spPr>
        <a:xfrm flipV="1">
          <a:off x="9639300" y="12592533"/>
          <a:ext cx="838200" cy="6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2578</xdr:rowOff>
    </xdr:from>
    <xdr:to>
      <xdr:col>14</xdr:col>
      <xdr:colOff>28575</xdr:colOff>
      <xdr:row>77</xdr:row>
      <xdr:rowOff>147053</xdr:rowOff>
    </xdr:to>
    <xdr:cxnSp macro="">
      <xdr:nvCxnSpPr>
        <xdr:cNvPr id="413" name="直線コネクタ 412"/>
        <xdr:cNvCxnSpPr/>
      </xdr:nvCxnSpPr>
      <xdr:spPr>
        <a:xfrm flipV="1">
          <a:off x="8750300" y="13204228"/>
          <a:ext cx="889000" cy="1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147053</xdr:rowOff>
    </xdr:from>
    <xdr:to>
      <xdr:col>12</xdr:col>
      <xdr:colOff>511175</xdr:colOff>
      <xdr:row>78</xdr:row>
      <xdr:rowOff>39649</xdr:rowOff>
    </xdr:to>
    <xdr:cxnSp macro="">
      <xdr:nvCxnSpPr>
        <xdr:cNvPr id="416" name="直線コネクタ 415"/>
        <xdr:cNvCxnSpPr/>
      </xdr:nvCxnSpPr>
      <xdr:spPr>
        <a:xfrm flipV="1">
          <a:off x="7861300" y="13348703"/>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39649</xdr:rowOff>
    </xdr:from>
    <xdr:to>
      <xdr:col>11</xdr:col>
      <xdr:colOff>307975</xdr:colOff>
      <xdr:row>78</xdr:row>
      <xdr:rowOff>67463</xdr:rowOff>
    </xdr:to>
    <xdr:cxnSp macro="">
      <xdr:nvCxnSpPr>
        <xdr:cNvPr id="419" name="直線コネクタ 418"/>
        <xdr:cNvCxnSpPr/>
      </xdr:nvCxnSpPr>
      <xdr:spPr>
        <a:xfrm flipV="1">
          <a:off x="6972300" y="13412749"/>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25883</xdr:rowOff>
    </xdr:from>
    <xdr:to>
      <xdr:col>15</xdr:col>
      <xdr:colOff>231775</xdr:colOff>
      <xdr:row>73</xdr:row>
      <xdr:rowOff>127483</xdr:rowOff>
    </xdr:to>
    <xdr:sp macro="" textlink="">
      <xdr:nvSpPr>
        <xdr:cNvPr id="429" name="円/楕円 428"/>
        <xdr:cNvSpPr/>
      </xdr:nvSpPr>
      <xdr:spPr>
        <a:xfrm>
          <a:off x="10426700" y="125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48760</xdr:rowOff>
    </xdr:from>
    <xdr:ext cx="534377" cy="259045"/>
    <xdr:sp macro="" textlink="">
      <xdr:nvSpPr>
        <xdr:cNvPr id="430" name="商工費該当値テキスト"/>
        <xdr:cNvSpPr txBox="1"/>
      </xdr:nvSpPr>
      <xdr:spPr>
        <a:xfrm>
          <a:off x="10528300" y="123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123228</xdr:rowOff>
    </xdr:from>
    <xdr:to>
      <xdr:col>14</xdr:col>
      <xdr:colOff>79375</xdr:colOff>
      <xdr:row>77</xdr:row>
      <xdr:rowOff>53378</xdr:rowOff>
    </xdr:to>
    <xdr:sp macro="" textlink="">
      <xdr:nvSpPr>
        <xdr:cNvPr id="431" name="円/楕円 430"/>
        <xdr:cNvSpPr/>
      </xdr:nvSpPr>
      <xdr:spPr>
        <a:xfrm>
          <a:off x="9588500" y="1315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44505</xdr:rowOff>
    </xdr:from>
    <xdr:ext cx="534377" cy="259045"/>
    <xdr:sp macro="" textlink="">
      <xdr:nvSpPr>
        <xdr:cNvPr id="432" name="テキスト ボックス 431"/>
        <xdr:cNvSpPr txBox="1"/>
      </xdr:nvSpPr>
      <xdr:spPr>
        <a:xfrm>
          <a:off x="9372111" y="1324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96253</xdr:rowOff>
    </xdr:from>
    <xdr:to>
      <xdr:col>12</xdr:col>
      <xdr:colOff>561975</xdr:colOff>
      <xdr:row>78</xdr:row>
      <xdr:rowOff>26403</xdr:rowOff>
    </xdr:to>
    <xdr:sp macro="" textlink="">
      <xdr:nvSpPr>
        <xdr:cNvPr id="433" name="円/楕円 432"/>
        <xdr:cNvSpPr/>
      </xdr:nvSpPr>
      <xdr:spPr>
        <a:xfrm>
          <a:off x="8699500" y="132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17530</xdr:rowOff>
    </xdr:from>
    <xdr:ext cx="469744" cy="259045"/>
    <xdr:sp macro="" textlink="">
      <xdr:nvSpPr>
        <xdr:cNvPr id="434" name="テキスト ボックス 433"/>
        <xdr:cNvSpPr txBox="1"/>
      </xdr:nvSpPr>
      <xdr:spPr>
        <a:xfrm>
          <a:off x="8515427" y="1339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160299</xdr:rowOff>
    </xdr:from>
    <xdr:to>
      <xdr:col>11</xdr:col>
      <xdr:colOff>358775</xdr:colOff>
      <xdr:row>78</xdr:row>
      <xdr:rowOff>90449</xdr:rowOff>
    </xdr:to>
    <xdr:sp macro="" textlink="">
      <xdr:nvSpPr>
        <xdr:cNvPr id="435" name="円/楕円 434"/>
        <xdr:cNvSpPr/>
      </xdr:nvSpPr>
      <xdr:spPr>
        <a:xfrm>
          <a:off x="7810500" y="133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81576</xdr:rowOff>
    </xdr:from>
    <xdr:ext cx="469744" cy="259045"/>
    <xdr:sp macro="" textlink="">
      <xdr:nvSpPr>
        <xdr:cNvPr id="436" name="テキスト ボックス 435"/>
        <xdr:cNvSpPr txBox="1"/>
      </xdr:nvSpPr>
      <xdr:spPr>
        <a:xfrm>
          <a:off x="7626427" y="134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16663</xdr:rowOff>
    </xdr:from>
    <xdr:to>
      <xdr:col>10</xdr:col>
      <xdr:colOff>155575</xdr:colOff>
      <xdr:row>78</xdr:row>
      <xdr:rowOff>118263</xdr:rowOff>
    </xdr:to>
    <xdr:sp macro="" textlink="">
      <xdr:nvSpPr>
        <xdr:cNvPr id="437" name="円/楕円 436"/>
        <xdr:cNvSpPr/>
      </xdr:nvSpPr>
      <xdr:spPr>
        <a:xfrm>
          <a:off x="6921500" y="133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109390</xdr:rowOff>
    </xdr:from>
    <xdr:ext cx="469744" cy="259045"/>
    <xdr:sp macro="" textlink="">
      <xdr:nvSpPr>
        <xdr:cNvPr id="438" name="テキスト ボックス 437"/>
        <xdr:cNvSpPr txBox="1"/>
      </xdr:nvSpPr>
      <xdr:spPr>
        <a:xfrm>
          <a:off x="6737427" y="1348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119126</xdr:rowOff>
    </xdr:from>
    <xdr:to>
      <xdr:col>15</xdr:col>
      <xdr:colOff>180975</xdr:colOff>
      <xdr:row>96</xdr:row>
      <xdr:rowOff>151488</xdr:rowOff>
    </xdr:to>
    <xdr:cxnSp macro="">
      <xdr:nvCxnSpPr>
        <xdr:cNvPr id="467" name="直線コネクタ 466"/>
        <xdr:cNvCxnSpPr/>
      </xdr:nvCxnSpPr>
      <xdr:spPr>
        <a:xfrm>
          <a:off x="9639300" y="16578326"/>
          <a:ext cx="838200" cy="3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94270</xdr:rowOff>
    </xdr:from>
    <xdr:to>
      <xdr:col>14</xdr:col>
      <xdr:colOff>28575</xdr:colOff>
      <xdr:row>96</xdr:row>
      <xdr:rowOff>119126</xdr:rowOff>
    </xdr:to>
    <xdr:cxnSp macro="">
      <xdr:nvCxnSpPr>
        <xdr:cNvPr id="470" name="直線コネクタ 469"/>
        <xdr:cNvCxnSpPr/>
      </xdr:nvCxnSpPr>
      <xdr:spPr>
        <a:xfrm>
          <a:off x="8750300" y="16553470"/>
          <a:ext cx="889000" cy="2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94270</xdr:rowOff>
    </xdr:from>
    <xdr:to>
      <xdr:col>12</xdr:col>
      <xdr:colOff>511175</xdr:colOff>
      <xdr:row>96</xdr:row>
      <xdr:rowOff>95938</xdr:rowOff>
    </xdr:to>
    <xdr:cxnSp macro="">
      <xdr:nvCxnSpPr>
        <xdr:cNvPr id="473" name="直線コネクタ 472"/>
        <xdr:cNvCxnSpPr/>
      </xdr:nvCxnSpPr>
      <xdr:spPr>
        <a:xfrm flipV="1">
          <a:off x="7861300" y="16553470"/>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5" name="テキスト ボックス 474"/>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93363</xdr:rowOff>
    </xdr:from>
    <xdr:to>
      <xdr:col>11</xdr:col>
      <xdr:colOff>307975</xdr:colOff>
      <xdr:row>96</xdr:row>
      <xdr:rowOff>95938</xdr:rowOff>
    </xdr:to>
    <xdr:cxnSp macro="">
      <xdr:nvCxnSpPr>
        <xdr:cNvPr id="476" name="直線コネクタ 475"/>
        <xdr:cNvCxnSpPr/>
      </xdr:nvCxnSpPr>
      <xdr:spPr>
        <a:xfrm>
          <a:off x="6972300" y="16552563"/>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78" name="テキスト ボックス 477"/>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100688</xdr:rowOff>
    </xdr:from>
    <xdr:to>
      <xdr:col>15</xdr:col>
      <xdr:colOff>231775</xdr:colOff>
      <xdr:row>97</xdr:row>
      <xdr:rowOff>30838</xdr:rowOff>
    </xdr:to>
    <xdr:sp macro="" textlink="">
      <xdr:nvSpPr>
        <xdr:cNvPr id="486" name="円/楕円 485"/>
        <xdr:cNvSpPr/>
      </xdr:nvSpPr>
      <xdr:spPr>
        <a:xfrm>
          <a:off x="10426700" y="165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79115</xdr:rowOff>
    </xdr:from>
    <xdr:ext cx="534377" cy="259045"/>
    <xdr:sp macro="" textlink="">
      <xdr:nvSpPr>
        <xdr:cNvPr id="487" name="土木費該当値テキスト"/>
        <xdr:cNvSpPr txBox="1"/>
      </xdr:nvSpPr>
      <xdr:spPr>
        <a:xfrm>
          <a:off x="10528300" y="1653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53,453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68326</xdr:rowOff>
    </xdr:from>
    <xdr:to>
      <xdr:col>14</xdr:col>
      <xdr:colOff>79375</xdr:colOff>
      <xdr:row>96</xdr:row>
      <xdr:rowOff>169926</xdr:rowOff>
    </xdr:to>
    <xdr:sp macro="" textlink="">
      <xdr:nvSpPr>
        <xdr:cNvPr id="488" name="円/楕円 487"/>
        <xdr:cNvSpPr/>
      </xdr:nvSpPr>
      <xdr:spPr>
        <a:xfrm>
          <a:off x="9588500" y="165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15003</xdr:rowOff>
    </xdr:from>
    <xdr:ext cx="534377" cy="259045"/>
    <xdr:sp macro="" textlink="">
      <xdr:nvSpPr>
        <xdr:cNvPr id="489" name="テキスト ボックス 488"/>
        <xdr:cNvSpPr txBox="1"/>
      </xdr:nvSpPr>
      <xdr:spPr>
        <a:xfrm>
          <a:off x="9372111" y="163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43470</xdr:rowOff>
    </xdr:from>
    <xdr:to>
      <xdr:col>12</xdr:col>
      <xdr:colOff>561975</xdr:colOff>
      <xdr:row>96</xdr:row>
      <xdr:rowOff>145070</xdr:rowOff>
    </xdr:to>
    <xdr:sp macro="" textlink="">
      <xdr:nvSpPr>
        <xdr:cNvPr id="490" name="円/楕円 489"/>
        <xdr:cNvSpPr/>
      </xdr:nvSpPr>
      <xdr:spPr>
        <a:xfrm>
          <a:off x="8699500" y="165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161597</xdr:rowOff>
    </xdr:from>
    <xdr:ext cx="534377" cy="259045"/>
    <xdr:sp macro="" textlink="">
      <xdr:nvSpPr>
        <xdr:cNvPr id="491" name="テキスト ボックス 490"/>
        <xdr:cNvSpPr txBox="1"/>
      </xdr:nvSpPr>
      <xdr:spPr>
        <a:xfrm>
          <a:off x="8483111" y="1627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45138</xdr:rowOff>
    </xdr:from>
    <xdr:to>
      <xdr:col>11</xdr:col>
      <xdr:colOff>358775</xdr:colOff>
      <xdr:row>96</xdr:row>
      <xdr:rowOff>146738</xdr:rowOff>
    </xdr:to>
    <xdr:sp macro="" textlink="">
      <xdr:nvSpPr>
        <xdr:cNvPr id="492" name="円/楕円 491"/>
        <xdr:cNvSpPr/>
      </xdr:nvSpPr>
      <xdr:spPr>
        <a:xfrm>
          <a:off x="7810500" y="165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163265</xdr:rowOff>
    </xdr:from>
    <xdr:ext cx="534377" cy="259045"/>
    <xdr:sp macro="" textlink="">
      <xdr:nvSpPr>
        <xdr:cNvPr id="493" name="テキスト ボックス 492"/>
        <xdr:cNvSpPr txBox="1"/>
      </xdr:nvSpPr>
      <xdr:spPr>
        <a:xfrm>
          <a:off x="7594111" y="1627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42563</xdr:rowOff>
    </xdr:from>
    <xdr:to>
      <xdr:col>10</xdr:col>
      <xdr:colOff>155575</xdr:colOff>
      <xdr:row>96</xdr:row>
      <xdr:rowOff>144163</xdr:rowOff>
    </xdr:to>
    <xdr:sp macro="" textlink="">
      <xdr:nvSpPr>
        <xdr:cNvPr id="494" name="円/楕円 493"/>
        <xdr:cNvSpPr/>
      </xdr:nvSpPr>
      <xdr:spPr>
        <a:xfrm>
          <a:off x="6921500" y="165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160690</xdr:rowOff>
    </xdr:from>
    <xdr:ext cx="534377" cy="259045"/>
    <xdr:sp macro="" textlink="">
      <xdr:nvSpPr>
        <xdr:cNvPr id="495" name="テキスト ボックス 494"/>
        <xdr:cNvSpPr txBox="1"/>
      </xdr:nvSpPr>
      <xdr:spPr>
        <a:xfrm>
          <a:off x="6705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57137</xdr:rowOff>
    </xdr:from>
    <xdr:to>
      <xdr:col>23</xdr:col>
      <xdr:colOff>517525</xdr:colOff>
      <xdr:row>37</xdr:row>
      <xdr:rowOff>60547</xdr:rowOff>
    </xdr:to>
    <xdr:cxnSp macro="">
      <xdr:nvCxnSpPr>
        <xdr:cNvPr id="524" name="直線コネクタ 523"/>
        <xdr:cNvCxnSpPr/>
      </xdr:nvCxnSpPr>
      <xdr:spPr>
        <a:xfrm>
          <a:off x="15481300" y="6400787"/>
          <a:ext cx="8382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36354</xdr:rowOff>
    </xdr:from>
    <xdr:to>
      <xdr:col>22</xdr:col>
      <xdr:colOff>365125</xdr:colOff>
      <xdr:row>37</xdr:row>
      <xdr:rowOff>57137</xdr:rowOff>
    </xdr:to>
    <xdr:cxnSp macro="">
      <xdr:nvCxnSpPr>
        <xdr:cNvPr id="527" name="直線コネクタ 526"/>
        <xdr:cNvCxnSpPr/>
      </xdr:nvCxnSpPr>
      <xdr:spPr>
        <a:xfrm>
          <a:off x="14592300" y="6380004"/>
          <a:ext cx="8890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36354</xdr:rowOff>
    </xdr:from>
    <xdr:to>
      <xdr:col>21</xdr:col>
      <xdr:colOff>161925</xdr:colOff>
      <xdr:row>37</xdr:row>
      <xdr:rowOff>60566</xdr:rowOff>
    </xdr:to>
    <xdr:cxnSp macro="">
      <xdr:nvCxnSpPr>
        <xdr:cNvPr id="530" name="直線コネクタ 529"/>
        <xdr:cNvCxnSpPr/>
      </xdr:nvCxnSpPr>
      <xdr:spPr>
        <a:xfrm flipV="1">
          <a:off x="13703300" y="6380004"/>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2" name="テキスト ボックス 531"/>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77121</xdr:rowOff>
    </xdr:from>
    <xdr:to>
      <xdr:col>19</xdr:col>
      <xdr:colOff>644525</xdr:colOff>
      <xdr:row>37</xdr:row>
      <xdr:rowOff>60566</xdr:rowOff>
    </xdr:to>
    <xdr:cxnSp macro="">
      <xdr:nvCxnSpPr>
        <xdr:cNvPr id="533" name="直線コネクタ 532"/>
        <xdr:cNvCxnSpPr/>
      </xdr:nvCxnSpPr>
      <xdr:spPr>
        <a:xfrm>
          <a:off x="12814300" y="6249321"/>
          <a:ext cx="889000" cy="15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5" name="テキスト ボックス 534"/>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7" name="テキスト ボックス 536"/>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9747</xdr:rowOff>
    </xdr:from>
    <xdr:to>
      <xdr:col>23</xdr:col>
      <xdr:colOff>568325</xdr:colOff>
      <xdr:row>37</xdr:row>
      <xdr:rowOff>111347</xdr:rowOff>
    </xdr:to>
    <xdr:sp macro="" textlink="">
      <xdr:nvSpPr>
        <xdr:cNvPr id="543" name="円/楕円 542"/>
        <xdr:cNvSpPr/>
      </xdr:nvSpPr>
      <xdr:spPr>
        <a:xfrm>
          <a:off x="16268700" y="635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96124</xdr:rowOff>
    </xdr:from>
    <xdr:ext cx="534377" cy="259045"/>
    <xdr:sp macro="" textlink="">
      <xdr:nvSpPr>
        <xdr:cNvPr id="544" name="消防費該当値テキスト"/>
        <xdr:cNvSpPr txBox="1"/>
      </xdr:nvSpPr>
      <xdr:spPr>
        <a:xfrm>
          <a:off x="16370300" y="62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17,155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6337</xdr:rowOff>
    </xdr:from>
    <xdr:to>
      <xdr:col>22</xdr:col>
      <xdr:colOff>415925</xdr:colOff>
      <xdr:row>37</xdr:row>
      <xdr:rowOff>107937</xdr:rowOff>
    </xdr:to>
    <xdr:sp macro="" textlink="">
      <xdr:nvSpPr>
        <xdr:cNvPr id="545" name="円/楕円 544"/>
        <xdr:cNvSpPr/>
      </xdr:nvSpPr>
      <xdr:spPr>
        <a:xfrm>
          <a:off x="15430500" y="6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99064</xdr:rowOff>
    </xdr:from>
    <xdr:ext cx="534377" cy="259045"/>
    <xdr:sp macro="" textlink="">
      <xdr:nvSpPr>
        <xdr:cNvPr id="546" name="テキスト ボックス 545"/>
        <xdr:cNvSpPr txBox="1"/>
      </xdr:nvSpPr>
      <xdr:spPr>
        <a:xfrm>
          <a:off x="15214111" y="644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157004</xdr:rowOff>
    </xdr:from>
    <xdr:to>
      <xdr:col>21</xdr:col>
      <xdr:colOff>212725</xdr:colOff>
      <xdr:row>37</xdr:row>
      <xdr:rowOff>87154</xdr:rowOff>
    </xdr:to>
    <xdr:sp macro="" textlink="">
      <xdr:nvSpPr>
        <xdr:cNvPr id="547" name="円/楕円 546"/>
        <xdr:cNvSpPr/>
      </xdr:nvSpPr>
      <xdr:spPr>
        <a:xfrm>
          <a:off x="14541500" y="632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78281</xdr:rowOff>
    </xdr:from>
    <xdr:ext cx="534377" cy="259045"/>
    <xdr:sp macro="" textlink="">
      <xdr:nvSpPr>
        <xdr:cNvPr id="548" name="テキスト ボックス 547"/>
        <xdr:cNvSpPr txBox="1"/>
      </xdr:nvSpPr>
      <xdr:spPr>
        <a:xfrm>
          <a:off x="14325111" y="642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9766</xdr:rowOff>
    </xdr:from>
    <xdr:to>
      <xdr:col>20</xdr:col>
      <xdr:colOff>9525</xdr:colOff>
      <xdr:row>37</xdr:row>
      <xdr:rowOff>111366</xdr:rowOff>
    </xdr:to>
    <xdr:sp macro="" textlink="">
      <xdr:nvSpPr>
        <xdr:cNvPr id="549" name="円/楕円 548"/>
        <xdr:cNvSpPr/>
      </xdr:nvSpPr>
      <xdr:spPr>
        <a:xfrm>
          <a:off x="13652500" y="63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102493</xdr:rowOff>
    </xdr:from>
    <xdr:ext cx="534377" cy="259045"/>
    <xdr:sp macro="" textlink="">
      <xdr:nvSpPr>
        <xdr:cNvPr id="550" name="テキスト ボックス 549"/>
        <xdr:cNvSpPr txBox="1"/>
      </xdr:nvSpPr>
      <xdr:spPr>
        <a:xfrm>
          <a:off x="13436111" y="64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26321</xdr:rowOff>
    </xdr:from>
    <xdr:to>
      <xdr:col>18</xdr:col>
      <xdr:colOff>492125</xdr:colOff>
      <xdr:row>36</xdr:row>
      <xdr:rowOff>127921</xdr:rowOff>
    </xdr:to>
    <xdr:sp macro="" textlink="">
      <xdr:nvSpPr>
        <xdr:cNvPr id="551" name="円/楕円 550"/>
        <xdr:cNvSpPr/>
      </xdr:nvSpPr>
      <xdr:spPr>
        <a:xfrm>
          <a:off x="12763500" y="61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144448</xdr:rowOff>
    </xdr:from>
    <xdr:ext cx="534377" cy="259045"/>
    <xdr:sp macro="" textlink="">
      <xdr:nvSpPr>
        <xdr:cNvPr id="552" name="テキスト ボックス 551"/>
        <xdr:cNvSpPr txBox="1"/>
      </xdr:nvSpPr>
      <xdr:spPr>
        <a:xfrm>
          <a:off x="12547111" y="59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104153</xdr:rowOff>
    </xdr:from>
    <xdr:to>
      <xdr:col>23</xdr:col>
      <xdr:colOff>517525</xdr:colOff>
      <xdr:row>57</xdr:row>
      <xdr:rowOff>124253</xdr:rowOff>
    </xdr:to>
    <xdr:cxnSp macro="">
      <xdr:nvCxnSpPr>
        <xdr:cNvPr id="584" name="直線コネクタ 583"/>
        <xdr:cNvCxnSpPr/>
      </xdr:nvCxnSpPr>
      <xdr:spPr>
        <a:xfrm flipV="1">
          <a:off x="15481300" y="9362453"/>
          <a:ext cx="838200" cy="5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19048</xdr:rowOff>
    </xdr:from>
    <xdr:to>
      <xdr:col>22</xdr:col>
      <xdr:colOff>365125</xdr:colOff>
      <xdr:row>57</xdr:row>
      <xdr:rowOff>124253</xdr:rowOff>
    </xdr:to>
    <xdr:cxnSp macro="">
      <xdr:nvCxnSpPr>
        <xdr:cNvPr id="587" name="直線コネクタ 586"/>
        <xdr:cNvCxnSpPr/>
      </xdr:nvCxnSpPr>
      <xdr:spPr>
        <a:xfrm>
          <a:off x="14592300" y="9791698"/>
          <a:ext cx="889000" cy="10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86975</xdr:rowOff>
    </xdr:from>
    <xdr:to>
      <xdr:col>21</xdr:col>
      <xdr:colOff>161925</xdr:colOff>
      <xdr:row>57</xdr:row>
      <xdr:rowOff>19048</xdr:rowOff>
    </xdr:to>
    <xdr:cxnSp macro="">
      <xdr:nvCxnSpPr>
        <xdr:cNvPr id="590" name="直線コネクタ 589"/>
        <xdr:cNvCxnSpPr/>
      </xdr:nvCxnSpPr>
      <xdr:spPr>
        <a:xfrm>
          <a:off x="13703300" y="9688175"/>
          <a:ext cx="889000" cy="1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86975</xdr:rowOff>
    </xdr:from>
    <xdr:to>
      <xdr:col>19</xdr:col>
      <xdr:colOff>644525</xdr:colOff>
      <xdr:row>56</xdr:row>
      <xdr:rowOff>170496</xdr:rowOff>
    </xdr:to>
    <xdr:cxnSp macro="">
      <xdr:nvCxnSpPr>
        <xdr:cNvPr id="593" name="直線コネクタ 592"/>
        <xdr:cNvCxnSpPr/>
      </xdr:nvCxnSpPr>
      <xdr:spPr>
        <a:xfrm flipV="1">
          <a:off x="12814300" y="9688175"/>
          <a:ext cx="889000" cy="8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5" name="テキスト ボックス 594"/>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7" name="テキスト ボックス 596"/>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53353</xdr:rowOff>
    </xdr:from>
    <xdr:to>
      <xdr:col>23</xdr:col>
      <xdr:colOff>568325</xdr:colOff>
      <xdr:row>54</xdr:row>
      <xdr:rowOff>154953</xdr:rowOff>
    </xdr:to>
    <xdr:sp macro="" textlink="">
      <xdr:nvSpPr>
        <xdr:cNvPr id="603" name="円/楕円 602"/>
        <xdr:cNvSpPr/>
      </xdr:nvSpPr>
      <xdr:spPr>
        <a:xfrm>
          <a:off x="16268700" y="931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76230</xdr:rowOff>
    </xdr:from>
    <xdr:ext cx="534377" cy="259045"/>
    <xdr:sp macro="" textlink="">
      <xdr:nvSpPr>
        <xdr:cNvPr id="604" name="教育費該当値テキスト"/>
        <xdr:cNvSpPr txBox="1"/>
      </xdr:nvSpPr>
      <xdr:spPr>
        <a:xfrm>
          <a:off x="16370300" y="916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72,177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73453</xdr:rowOff>
    </xdr:from>
    <xdr:to>
      <xdr:col>22</xdr:col>
      <xdr:colOff>415925</xdr:colOff>
      <xdr:row>58</xdr:row>
      <xdr:rowOff>3603</xdr:rowOff>
    </xdr:to>
    <xdr:sp macro="" textlink="">
      <xdr:nvSpPr>
        <xdr:cNvPr id="605" name="円/楕円 604"/>
        <xdr:cNvSpPr/>
      </xdr:nvSpPr>
      <xdr:spPr>
        <a:xfrm>
          <a:off x="15430500" y="98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166180</xdr:rowOff>
    </xdr:from>
    <xdr:ext cx="534377" cy="259045"/>
    <xdr:sp macro="" textlink="">
      <xdr:nvSpPr>
        <xdr:cNvPr id="606" name="テキスト ボックス 605"/>
        <xdr:cNvSpPr txBox="1"/>
      </xdr:nvSpPr>
      <xdr:spPr>
        <a:xfrm>
          <a:off x="15214111" y="993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139698</xdr:rowOff>
    </xdr:from>
    <xdr:to>
      <xdr:col>21</xdr:col>
      <xdr:colOff>212725</xdr:colOff>
      <xdr:row>57</xdr:row>
      <xdr:rowOff>69848</xdr:rowOff>
    </xdr:to>
    <xdr:sp macro="" textlink="">
      <xdr:nvSpPr>
        <xdr:cNvPr id="607" name="円/楕円 606"/>
        <xdr:cNvSpPr/>
      </xdr:nvSpPr>
      <xdr:spPr>
        <a:xfrm>
          <a:off x="14541500" y="974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60975</xdr:rowOff>
    </xdr:from>
    <xdr:ext cx="534377" cy="259045"/>
    <xdr:sp macro="" textlink="">
      <xdr:nvSpPr>
        <xdr:cNvPr id="608" name="テキスト ボックス 607"/>
        <xdr:cNvSpPr txBox="1"/>
      </xdr:nvSpPr>
      <xdr:spPr>
        <a:xfrm>
          <a:off x="14325111" y="983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36175</xdr:rowOff>
    </xdr:from>
    <xdr:to>
      <xdr:col>20</xdr:col>
      <xdr:colOff>9525</xdr:colOff>
      <xdr:row>56</xdr:row>
      <xdr:rowOff>137775</xdr:rowOff>
    </xdr:to>
    <xdr:sp macro="" textlink="">
      <xdr:nvSpPr>
        <xdr:cNvPr id="609" name="円/楕円 608"/>
        <xdr:cNvSpPr/>
      </xdr:nvSpPr>
      <xdr:spPr>
        <a:xfrm>
          <a:off x="13652500" y="96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128902</xdr:rowOff>
    </xdr:from>
    <xdr:ext cx="534377" cy="259045"/>
    <xdr:sp macro="" textlink="">
      <xdr:nvSpPr>
        <xdr:cNvPr id="610" name="テキスト ボックス 609"/>
        <xdr:cNvSpPr txBox="1"/>
      </xdr:nvSpPr>
      <xdr:spPr>
        <a:xfrm>
          <a:off x="13436111" y="973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119696</xdr:rowOff>
    </xdr:from>
    <xdr:to>
      <xdr:col>18</xdr:col>
      <xdr:colOff>492125</xdr:colOff>
      <xdr:row>57</xdr:row>
      <xdr:rowOff>49846</xdr:rowOff>
    </xdr:to>
    <xdr:sp macro="" textlink="">
      <xdr:nvSpPr>
        <xdr:cNvPr id="611" name="円/楕円 610"/>
        <xdr:cNvSpPr/>
      </xdr:nvSpPr>
      <xdr:spPr>
        <a:xfrm>
          <a:off x="12763500" y="97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40973</xdr:rowOff>
    </xdr:from>
    <xdr:ext cx="534377" cy="259045"/>
    <xdr:sp macro="" textlink="">
      <xdr:nvSpPr>
        <xdr:cNvPr id="612" name="テキスト ボックス 611"/>
        <xdr:cNvSpPr txBox="1"/>
      </xdr:nvSpPr>
      <xdr:spPr>
        <a:xfrm>
          <a:off x="12547111" y="981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25355</xdr:rowOff>
    </xdr:from>
    <xdr:to>
      <xdr:col>23</xdr:col>
      <xdr:colOff>517525</xdr:colOff>
      <xdr:row>78</xdr:row>
      <xdr:rowOff>16210</xdr:rowOff>
    </xdr:to>
    <xdr:cxnSp macro="">
      <xdr:nvCxnSpPr>
        <xdr:cNvPr id="639" name="直線コネクタ 638"/>
        <xdr:cNvCxnSpPr/>
      </xdr:nvCxnSpPr>
      <xdr:spPr>
        <a:xfrm flipV="1">
          <a:off x="15481300" y="13227005"/>
          <a:ext cx="838200" cy="1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125666</xdr:rowOff>
    </xdr:from>
    <xdr:ext cx="469744" cy="259045"/>
    <xdr:sp macro="" textlink="">
      <xdr:nvSpPr>
        <xdr:cNvPr id="640" name="災害復旧費平均値テキスト"/>
        <xdr:cNvSpPr txBox="1"/>
      </xdr:nvSpPr>
      <xdr:spPr>
        <a:xfrm>
          <a:off x="16370300" y="1332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2311</xdr:rowOff>
    </xdr:from>
    <xdr:to>
      <xdr:col>22</xdr:col>
      <xdr:colOff>365125</xdr:colOff>
      <xdr:row>78</xdr:row>
      <xdr:rowOff>16210</xdr:rowOff>
    </xdr:to>
    <xdr:cxnSp macro="">
      <xdr:nvCxnSpPr>
        <xdr:cNvPr id="642" name="直線コネクタ 641"/>
        <xdr:cNvCxnSpPr/>
      </xdr:nvCxnSpPr>
      <xdr:spPr>
        <a:xfrm>
          <a:off x="14592300" y="1337541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77887</xdr:rowOff>
    </xdr:from>
    <xdr:to>
      <xdr:col>21</xdr:col>
      <xdr:colOff>161925</xdr:colOff>
      <xdr:row>78</xdr:row>
      <xdr:rowOff>2311</xdr:rowOff>
    </xdr:to>
    <xdr:cxnSp macro="">
      <xdr:nvCxnSpPr>
        <xdr:cNvPr id="645" name="直線コネクタ 644"/>
        <xdr:cNvCxnSpPr/>
      </xdr:nvCxnSpPr>
      <xdr:spPr>
        <a:xfrm>
          <a:off x="13703300" y="13279537"/>
          <a:ext cx="889000" cy="9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161234</xdr:rowOff>
    </xdr:from>
    <xdr:to>
      <xdr:col>19</xdr:col>
      <xdr:colOff>644525</xdr:colOff>
      <xdr:row>77</xdr:row>
      <xdr:rowOff>77887</xdr:rowOff>
    </xdr:to>
    <xdr:cxnSp macro="">
      <xdr:nvCxnSpPr>
        <xdr:cNvPr id="648" name="直線コネクタ 647"/>
        <xdr:cNvCxnSpPr/>
      </xdr:nvCxnSpPr>
      <xdr:spPr>
        <a:xfrm>
          <a:off x="12814300" y="12505634"/>
          <a:ext cx="889000" cy="77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21195</xdr:rowOff>
    </xdr:from>
    <xdr:ext cx="469744" cy="259045"/>
    <xdr:sp macro="" textlink="">
      <xdr:nvSpPr>
        <xdr:cNvPr id="652" name="テキスト ボックス 651"/>
        <xdr:cNvSpPr txBox="1"/>
      </xdr:nvSpPr>
      <xdr:spPr>
        <a:xfrm>
          <a:off x="12579427" y="1322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146005</xdr:rowOff>
    </xdr:from>
    <xdr:to>
      <xdr:col>23</xdr:col>
      <xdr:colOff>568325</xdr:colOff>
      <xdr:row>77</xdr:row>
      <xdr:rowOff>76155</xdr:rowOff>
    </xdr:to>
    <xdr:sp macro="" textlink="">
      <xdr:nvSpPr>
        <xdr:cNvPr id="658" name="円/楕円 657"/>
        <xdr:cNvSpPr/>
      </xdr:nvSpPr>
      <xdr:spPr>
        <a:xfrm>
          <a:off x="16268700" y="131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168882</xdr:rowOff>
    </xdr:from>
    <xdr:ext cx="469744" cy="259045"/>
    <xdr:sp macro="" textlink="">
      <xdr:nvSpPr>
        <xdr:cNvPr id="659" name="災害復旧費該当値テキスト"/>
        <xdr:cNvSpPr txBox="1"/>
      </xdr:nvSpPr>
      <xdr:spPr>
        <a:xfrm>
          <a:off x="16370300" y="1302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136860</xdr:rowOff>
    </xdr:from>
    <xdr:to>
      <xdr:col>22</xdr:col>
      <xdr:colOff>415925</xdr:colOff>
      <xdr:row>78</xdr:row>
      <xdr:rowOff>67010</xdr:rowOff>
    </xdr:to>
    <xdr:sp macro="" textlink="">
      <xdr:nvSpPr>
        <xdr:cNvPr id="660" name="円/楕円 659"/>
        <xdr:cNvSpPr/>
      </xdr:nvSpPr>
      <xdr:spPr>
        <a:xfrm>
          <a:off x="15430500" y="133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58137</xdr:rowOff>
    </xdr:from>
    <xdr:ext cx="469744" cy="259045"/>
    <xdr:sp macro="" textlink="">
      <xdr:nvSpPr>
        <xdr:cNvPr id="661" name="テキスト ボックス 660"/>
        <xdr:cNvSpPr txBox="1"/>
      </xdr:nvSpPr>
      <xdr:spPr>
        <a:xfrm>
          <a:off x="15246427" y="134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122961</xdr:rowOff>
    </xdr:from>
    <xdr:to>
      <xdr:col>21</xdr:col>
      <xdr:colOff>212725</xdr:colOff>
      <xdr:row>78</xdr:row>
      <xdr:rowOff>53111</xdr:rowOff>
    </xdr:to>
    <xdr:sp macro="" textlink="">
      <xdr:nvSpPr>
        <xdr:cNvPr id="662" name="円/楕円 661"/>
        <xdr:cNvSpPr/>
      </xdr:nvSpPr>
      <xdr:spPr>
        <a:xfrm>
          <a:off x="14541500" y="133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44238</xdr:rowOff>
    </xdr:from>
    <xdr:ext cx="469744" cy="259045"/>
    <xdr:sp macro="" textlink="">
      <xdr:nvSpPr>
        <xdr:cNvPr id="663" name="テキスト ボックス 662"/>
        <xdr:cNvSpPr txBox="1"/>
      </xdr:nvSpPr>
      <xdr:spPr>
        <a:xfrm>
          <a:off x="14357427" y="134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27087</xdr:rowOff>
    </xdr:from>
    <xdr:to>
      <xdr:col>20</xdr:col>
      <xdr:colOff>9525</xdr:colOff>
      <xdr:row>77</xdr:row>
      <xdr:rowOff>128687</xdr:rowOff>
    </xdr:to>
    <xdr:sp macro="" textlink="">
      <xdr:nvSpPr>
        <xdr:cNvPr id="664" name="円/楕円 663"/>
        <xdr:cNvSpPr/>
      </xdr:nvSpPr>
      <xdr:spPr>
        <a:xfrm>
          <a:off x="13652500" y="132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119814</xdr:rowOff>
    </xdr:from>
    <xdr:ext cx="469744" cy="259045"/>
    <xdr:sp macro="" textlink="">
      <xdr:nvSpPr>
        <xdr:cNvPr id="665" name="テキスト ボックス 664"/>
        <xdr:cNvSpPr txBox="1"/>
      </xdr:nvSpPr>
      <xdr:spPr>
        <a:xfrm>
          <a:off x="13468427" y="1332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110434</xdr:rowOff>
    </xdr:from>
    <xdr:to>
      <xdr:col>18</xdr:col>
      <xdr:colOff>492125</xdr:colOff>
      <xdr:row>73</xdr:row>
      <xdr:rowOff>40584</xdr:rowOff>
    </xdr:to>
    <xdr:sp macro="" textlink="">
      <xdr:nvSpPr>
        <xdr:cNvPr id="666" name="円/楕円 665"/>
        <xdr:cNvSpPr/>
      </xdr:nvSpPr>
      <xdr:spPr>
        <a:xfrm>
          <a:off x="12763500" y="1245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57111</xdr:rowOff>
    </xdr:from>
    <xdr:ext cx="534377" cy="259045"/>
    <xdr:sp macro="" textlink="">
      <xdr:nvSpPr>
        <xdr:cNvPr id="667" name="テキスト ボックス 666"/>
        <xdr:cNvSpPr txBox="1"/>
      </xdr:nvSpPr>
      <xdr:spPr>
        <a:xfrm>
          <a:off x="12547111" y="122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54660</xdr:rowOff>
    </xdr:from>
    <xdr:to>
      <xdr:col>23</xdr:col>
      <xdr:colOff>517525</xdr:colOff>
      <xdr:row>94</xdr:row>
      <xdr:rowOff>64959</xdr:rowOff>
    </xdr:to>
    <xdr:cxnSp macro="">
      <xdr:nvCxnSpPr>
        <xdr:cNvPr id="698" name="直線コネクタ 697"/>
        <xdr:cNvCxnSpPr/>
      </xdr:nvCxnSpPr>
      <xdr:spPr>
        <a:xfrm>
          <a:off x="15481300" y="16170960"/>
          <a:ext cx="8382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699"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54660</xdr:rowOff>
    </xdr:from>
    <xdr:to>
      <xdr:col>22</xdr:col>
      <xdr:colOff>365125</xdr:colOff>
      <xdr:row>94</xdr:row>
      <xdr:rowOff>66678</xdr:rowOff>
    </xdr:to>
    <xdr:cxnSp macro="">
      <xdr:nvCxnSpPr>
        <xdr:cNvPr id="701" name="直線コネクタ 700"/>
        <xdr:cNvCxnSpPr/>
      </xdr:nvCxnSpPr>
      <xdr:spPr>
        <a:xfrm flipV="1">
          <a:off x="14592300" y="16170960"/>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3" name="テキスト ボックス 702"/>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65731</xdr:rowOff>
    </xdr:from>
    <xdr:to>
      <xdr:col>21</xdr:col>
      <xdr:colOff>161925</xdr:colOff>
      <xdr:row>94</xdr:row>
      <xdr:rowOff>66678</xdr:rowOff>
    </xdr:to>
    <xdr:cxnSp macro="">
      <xdr:nvCxnSpPr>
        <xdr:cNvPr id="704" name="直線コネクタ 703"/>
        <xdr:cNvCxnSpPr/>
      </xdr:nvCxnSpPr>
      <xdr:spPr>
        <a:xfrm>
          <a:off x="13703300" y="16182031"/>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06" name="テキスト ボックス 705"/>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50099</xdr:rowOff>
    </xdr:from>
    <xdr:to>
      <xdr:col>19</xdr:col>
      <xdr:colOff>644525</xdr:colOff>
      <xdr:row>94</xdr:row>
      <xdr:rowOff>65731</xdr:rowOff>
    </xdr:to>
    <xdr:cxnSp macro="">
      <xdr:nvCxnSpPr>
        <xdr:cNvPr id="707" name="直線コネクタ 706"/>
        <xdr:cNvCxnSpPr/>
      </xdr:nvCxnSpPr>
      <xdr:spPr>
        <a:xfrm>
          <a:off x="12814300" y="16166399"/>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09" name="テキスト ボックス 708"/>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11" name="テキスト ボックス 710"/>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14159</xdr:rowOff>
    </xdr:from>
    <xdr:to>
      <xdr:col>23</xdr:col>
      <xdr:colOff>568325</xdr:colOff>
      <xdr:row>94</xdr:row>
      <xdr:rowOff>115759</xdr:rowOff>
    </xdr:to>
    <xdr:sp macro="" textlink="">
      <xdr:nvSpPr>
        <xdr:cNvPr id="717" name="円/楕円 716"/>
        <xdr:cNvSpPr/>
      </xdr:nvSpPr>
      <xdr:spPr>
        <a:xfrm>
          <a:off x="16268700" y="1613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37036</xdr:rowOff>
    </xdr:from>
    <xdr:ext cx="534377" cy="259045"/>
    <xdr:sp macro="" textlink="">
      <xdr:nvSpPr>
        <xdr:cNvPr id="718" name="公債費該当値テキスト"/>
        <xdr:cNvSpPr txBox="1"/>
      </xdr:nvSpPr>
      <xdr:spPr>
        <a:xfrm>
          <a:off x="16370300" y="159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81,866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3860</xdr:rowOff>
    </xdr:from>
    <xdr:to>
      <xdr:col>22</xdr:col>
      <xdr:colOff>415925</xdr:colOff>
      <xdr:row>94</xdr:row>
      <xdr:rowOff>105460</xdr:rowOff>
    </xdr:to>
    <xdr:sp macro="" textlink="">
      <xdr:nvSpPr>
        <xdr:cNvPr id="719" name="円/楕円 718"/>
        <xdr:cNvSpPr/>
      </xdr:nvSpPr>
      <xdr:spPr>
        <a:xfrm>
          <a:off x="15430500" y="161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121987</xdr:rowOff>
    </xdr:from>
    <xdr:ext cx="534377" cy="259045"/>
    <xdr:sp macro="" textlink="">
      <xdr:nvSpPr>
        <xdr:cNvPr id="720" name="テキスト ボックス 719"/>
        <xdr:cNvSpPr txBox="1"/>
      </xdr:nvSpPr>
      <xdr:spPr>
        <a:xfrm>
          <a:off x="15214111" y="1589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15878</xdr:rowOff>
    </xdr:from>
    <xdr:to>
      <xdr:col>21</xdr:col>
      <xdr:colOff>212725</xdr:colOff>
      <xdr:row>94</xdr:row>
      <xdr:rowOff>117478</xdr:rowOff>
    </xdr:to>
    <xdr:sp macro="" textlink="">
      <xdr:nvSpPr>
        <xdr:cNvPr id="721" name="円/楕円 720"/>
        <xdr:cNvSpPr/>
      </xdr:nvSpPr>
      <xdr:spPr>
        <a:xfrm>
          <a:off x="14541500" y="161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134005</xdr:rowOff>
    </xdr:from>
    <xdr:ext cx="534377" cy="259045"/>
    <xdr:sp macro="" textlink="">
      <xdr:nvSpPr>
        <xdr:cNvPr id="722" name="テキスト ボックス 721"/>
        <xdr:cNvSpPr txBox="1"/>
      </xdr:nvSpPr>
      <xdr:spPr>
        <a:xfrm>
          <a:off x="14325111" y="1590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14931</xdr:rowOff>
    </xdr:from>
    <xdr:to>
      <xdr:col>20</xdr:col>
      <xdr:colOff>9525</xdr:colOff>
      <xdr:row>94</xdr:row>
      <xdr:rowOff>116531</xdr:rowOff>
    </xdr:to>
    <xdr:sp macro="" textlink="">
      <xdr:nvSpPr>
        <xdr:cNvPr id="723" name="円/楕円 722"/>
        <xdr:cNvSpPr/>
      </xdr:nvSpPr>
      <xdr:spPr>
        <a:xfrm>
          <a:off x="13652500" y="161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133058</xdr:rowOff>
    </xdr:from>
    <xdr:ext cx="534377" cy="259045"/>
    <xdr:sp macro="" textlink="">
      <xdr:nvSpPr>
        <xdr:cNvPr id="724" name="テキスト ボックス 723"/>
        <xdr:cNvSpPr txBox="1"/>
      </xdr:nvSpPr>
      <xdr:spPr>
        <a:xfrm>
          <a:off x="13436111" y="1590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170749</xdr:rowOff>
    </xdr:from>
    <xdr:to>
      <xdr:col>18</xdr:col>
      <xdr:colOff>492125</xdr:colOff>
      <xdr:row>94</xdr:row>
      <xdr:rowOff>100899</xdr:rowOff>
    </xdr:to>
    <xdr:sp macro="" textlink="">
      <xdr:nvSpPr>
        <xdr:cNvPr id="725" name="円/楕円 724"/>
        <xdr:cNvSpPr/>
      </xdr:nvSpPr>
      <xdr:spPr>
        <a:xfrm>
          <a:off x="12763500" y="161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117426</xdr:rowOff>
    </xdr:from>
    <xdr:ext cx="534377" cy="259045"/>
    <xdr:sp macro="" textlink="">
      <xdr:nvSpPr>
        <xdr:cNvPr id="726" name="テキスト ボックス 725"/>
        <xdr:cNvSpPr txBox="1"/>
      </xdr:nvSpPr>
      <xdr:spPr>
        <a:xfrm>
          <a:off x="12547111" y="1589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歳出決算額総額は，住民一人当たり</a:t>
          </a:r>
          <a:r>
            <a:rPr kumimoji="1" lang="en-US" altLang="ja-JP" sz="1300">
              <a:latin typeface="ＭＳ Ｐゴシック"/>
            </a:rPr>
            <a:t>664</a:t>
          </a:r>
          <a:r>
            <a:rPr kumimoji="1" lang="ja-JP" altLang="en-US" sz="1300">
              <a:latin typeface="ＭＳ Ｐゴシック"/>
            </a:rPr>
            <a:t>千円となっており，前年度歳出決算総額は住民一人当たり</a:t>
          </a:r>
          <a:r>
            <a:rPr kumimoji="1" lang="en-US" altLang="ja-JP" sz="1300">
              <a:latin typeface="ＭＳ Ｐゴシック"/>
            </a:rPr>
            <a:t>553</a:t>
          </a:r>
          <a:r>
            <a:rPr kumimoji="1" lang="ja-JP" altLang="en-US" sz="1300">
              <a:latin typeface="ＭＳ Ｐゴシック"/>
            </a:rPr>
            <a:t>千円で比較すると</a:t>
          </a:r>
          <a:r>
            <a:rPr kumimoji="1" lang="en-US" altLang="ja-JP" sz="1300">
              <a:latin typeface="ＭＳ Ｐゴシック"/>
            </a:rPr>
            <a:t>111</a:t>
          </a:r>
          <a:r>
            <a:rPr kumimoji="1" lang="ja-JP" altLang="en-US" sz="1300">
              <a:latin typeface="ＭＳ Ｐゴシック"/>
            </a:rPr>
            <a:t>千円の増となっている。主な構成項目である民生費は，住民一人当たり</a:t>
          </a:r>
          <a:r>
            <a:rPr kumimoji="1" lang="en-US" altLang="ja-JP" sz="1300">
              <a:latin typeface="ＭＳ Ｐゴシック"/>
            </a:rPr>
            <a:t>185</a:t>
          </a:r>
          <a:r>
            <a:rPr kumimoji="1" lang="ja-JP" altLang="en-US" sz="1300">
              <a:latin typeface="ＭＳ Ｐゴシック"/>
            </a:rPr>
            <a:t>千円となっている。決算額構成比の</a:t>
          </a:r>
          <a:r>
            <a:rPr kumimoji="1" lang="en-US" altLang="ja-JP" sz="1300">
              <a:latin typeface="ＭＳ Ｐゴシック"/>
            </a:rPr>
            <a:t>27.7</a:t>
          </a:r>
          <a:r>
            <a:rPr kumimoji="1" lang="ja-JP" altLang="en-US" sz="1300">
              <a:latin typeface="ＭＳ Ｐゴシック"/>
            </a:rPr>
            <a:t>％を占めるが，主な事業として児童福祉費の施設型給付費及び社会福祉費の障害福祉サービス費があげられる。農林水産業費は，住民一人当たり</a:t>
          </a:r>
          <a:r>
            <a:rPr kumimoji="1" lang="en-US" altLang="ja-JP" sz="1300">
              <a:latin typeface="ＭＳ Ｐゴシック"/>
            </a:rPr>
            <a:t>104</a:t>
          </a:r>
          <a:r>
            <a:rPr kumimoji="1" lang="ja-JP" altLang="en-US" sz="1300">
              <a:latin typeface="ＭＳ Ｐゴシック"/>
            </a:rPr>
            <a:t>千円となっている。決算額構成比の</a:t>
          </a:r>
          <a:r>
            <a:rPr kumimoji="1" lang="en-US" altLang="ja-JP" sz="1300">
              <a:latin typeface="ＭＳ Ｐゴシック"/>
            </a:rPr>
            <a:t>15.7</a:t>
          </a:r>
          <a:r>
            <a:rPr kumimoji="1" lang="ja-JP" altLang="en-US" sz="1300">
              <a:latin typeface="ＭＳ Ｐゴシック"/>
            </a:rPr>
            <a:t>％を占めるが，主な事業として国営事業負担金（谷川内ダム国営事業負担金）及び県営事業負担金（県営畑地帯総合整備事業等）があげられる。商工費は，住民一人当たり</a:t>
          </a:r>
          <a:r>
            <a:rPr kumimoji="1" lang="en-US" altLang="ja-JP" sz="1300">
              <a:latin typeface="ＭＳ Ｐゴシック"/>
            </a:rPr>
            <a:t>26</a:t>
          </a:r>
          <a:r>
            <a:rPr kumimoji="1" lang="ja-JP" altLang="en-US" sz="1300">
              <a:latin typeface="ＭＳ Ｐゴシック"/>
            </a:rPr>
            <a:t>千円となっている。決算額構成比の</a:t>
          </a:r>
          <a:r>
            <a:rPr kumimoji="1" lang="en-US" altLang="ja-JP" sz="1300">
              <a:latin typeface="ＭＳ Ｐゴシック"/>
            </a:rPr>
            <a:t>3.9</a:t>
          </a:r>
          <a:r>
            <a:rPr kumimoji="1" lang="ja-JP" altLang="en-US" sz="1300">
              <a:latin typeface="ＭＳ Ｐゴシック"/>
            </a:rPr>
            <a:t>％を占めるが，主な事業として曽於のうまいもん</a:t>
          </a:r>
          <a:r>
            <a:rPr kumimoji="1" lang="en-US" altLang="ja-JP" sz="1300">
              <a:latin typeface="ＭＳ Ｐゴシック"/>
            </a:rPr>
            <a:t>PR</a:t>
          </a:r>
          <a:r>
            <a:rPr kumimoji="1" lang="ja-JP" altLang="en-US" sz="1300">
              <a:latin typeface="ＭＳ Ｐゴシック"/>
            </a:rPr>
            <a:t>事業（ふるさと納税）及び地域商品券発行事業があげられる。教育費は，住民一人当たり</a:t>
          </a:r>
          <a:r>
            <a:rPr kumimoji="1" lang="en-US" altLang="ja-JP" sz="1300">
              <a:latin typeface="ＭＳ Ｐゴシック"/>
            </a:rPr>
            <a:t>72</a:t>
          </a:r>
          <a:r>
            <a:rPr kumimoji="1" lang="ja-JP" altLang="en-US" sz="1300">
              <a:latin typeface="ＭＳ Ｐゴシック"/>
            </a:rPr>
            <a:t>千円となっている。決算額構成比の</a:t>
          </a:r>
          <a:r>
            <a:rPr kumimoji="1" lang="en-US" altLang="ja-JP" sz="1300">
              <a:latin typeface="ＭＳ Ｐゴシック"/>
            </a:rPr>
            <a:t>10.9</a:t>
          </a:r>
          <a:r>
            <a:rPr kumimoji="1" lang="ja-JP" altLang="en-US" sz="1300">
              <a:latin typeface="ＭＳ Ｐゴシック"/>
            </a:rPr>
            <a:t>％を占めるが，主な事業として小学校施設整備事業（普通建設事業費・物件費が増加）があげられる。今後も住民サービスの充実を基本とし，事業の取捨選択を徹底し，事業費の減少を目指すこととし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今後の財政負担縮減のため市債について，民間資金分</a:t>
          </a:r>
          <a:r>
            <a:rPr kumimoji="1" lang="en-US" altLang="ja-JP" sz="1200">
              <a:latin typeface="ＭＳ ゴシック" pitchFamily="49" charset="-128"/>
              <a:ea typeface="ＭＳ ゴシック" pitchFamily="49" charset="-128"/>
            </a:rPr>
            <a:t>244,557</a:t>
          </a:r>
          <a:r>
            <a:rPr kumimoji="1" lang="ja-JP" altLang="en-US" sz="1200">
              <a:latin typeface="ＭＳ ゴシック" pitchFamily="49" charset="-128"/>
              <a:ea typeface="ＭＳ ゴシック" pitchFamily="49" charset="-128"/>
            </a:rPr>
            <a:t>千円の繰上償還を行った。財政調整基金については，需用費等徹底した歳出削減策の結果，取り崩し額を最小限に抑えることができ，財政調整基金残高は前年度に比較して</a:t>
          </a:r>
          <a:r>
            <a:rPr kumimoji="1" lang="en-US" altLang="ja-JP" sz="1200">
              <a:latin typeface="ＭＳ ゴシック" pitchFamily="49" charset="-128"/>
              <a:ea typeface="ＭＳ ゴシック" pitchFamily="49" charset="-128"/>
            </a:rPr>
            <a:t>9,348</a:t>
          </a:r>
          <a:r>
            <a:rPr kumimoji="1" lang="ja-JP" altLang="en-US" sz="1200">
              <a:latin typeface="ＭＳ ゴシック" pitchFamily="49" charset="-128"/>
              <a:ea typeface="ＭＳ ゴシック" pitchFamily="49" charset="-128"/>
            </a:rPr>
            <a:t>千円の増となった。実質収支比率は</a:t>
          </a:r>
          <a:r>
            <a:rPr kumimoji="1" lang="en-US" altLang="ja-JP" sz="1200">
              <a:latin typeface="ＭＳ ゴシック" pitchFamily="49" charset="-128"/>
              <a:ea typeface="ＭＳ ゴシック" pitchFamily="49" charset="-128"/>
            </a:rPr>
            <a:t>4.8</a:t>
          </a:r>
          <a:r>
            <a:rPr kumimoji="1" lang="ja-JP" altLang="en-US" sz="1200">
              <a:latin typeface="ＭＳ ゴシック" pitchFamily="49" charset="-128"/>
              <a:ea typeface="ＭＳ ゴシック" pitchFamily="49" charset="-128"/>
            </a:rPr>
            <a:t>％であり適正な水準といわれる</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の範囲内である。今後，合併特例措置の終了等により，普通交付税を含めた一般財源の確保が困難になることは確実であり，基金等の取り崩しによる財政運営が見込まれるため，限られた財源を効果的に活用し，最小の経費で最大の効果が達成できるよう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赤字比率はないが，一般会計から特別会計への繰出金も年々増加しているため，一般会計への負担が生じている。国民健康保険特別会計，介護保険特別会計，後期高齢者医療特別会計については，急速な高齢化における今後の医療費の増加，水道事業会計，公共下水道事業特別会計，生活排水処理事業特別会計，笠木簡易水道事業特別会計については，施設老朽化における施設維持補修経費等の増など経営状況が苦しくなることが予想される。不況下での所得低迷や基金残高の減少を考慮したうえで，各会計の健全な財政運営を維持するため，特別会計においても歳入確保や徹底した歳出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26316556</v>
      </c>
      <c r="BO4" s="409"/>
      <c r="BP4" s="409"/>
      <c r="BQ4" s="409"/>
      <c r="BR4" s="409"/>
      <c r="BS4" s="409"/>
      <c r="BT4" s="409"/>
      <c r="BU4" s="410"/>
      <c r="BV4" s="408">
        <v>22383042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4.8</v>
      </c>
      <c r="CU4" s="586"/>
      <c r="CV4" s="586"/>
      <c r="CW4" s="586"/>
      <c r="CX4" s="586"/>
      <c r="CY4" s="586"/>
      <c r="CZ4" s="586"/>
      <c r="DA4" s="587"/>
      <c r="DB4" s="585">
        <v>5.8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25517716</v>
      </c>
      <c r="BO5" s="414"/>
      <c r="BP5" s="414"/>
      <c r="BQ5" s="414"/>
      <c r="BR5" s="414"/>
      <c r="BS5" s="414"/>
      <c r="BT5" s="414"/>
      <c r="BU5" s="415"/>
      <c r="BV5" s="413">
        <v>21544955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87.8</v>
      </c>
      <c r="CU5" s="384"/>
      <c r="CV5" s="384"/>
      <c r="CW5" s="384"/>
      <c r="CX5" s="384"/>
      <c r="CY5" s="384"/>
      <c r="CZ5" s="384"/>
      <c r="DA5" s="385"/>
      <c r="DB5" s="383">
        <v>89.4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798840</v>
      </c>
      <c r="BO6" s="414"/>
      <c r="BP6" s="414"/>
      <c r="BQ6" s="414"/>
      <c r="BR6" s="414"/>
      <c r="BS6" s="414"/>
      <c r="BT6" s="414"/>
      <c r="BU6" s="415"/>
      <c r="BV6" s="413">
        <v>838087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92.5</v>
      </c>
      <c r="CU6" s="560"/>
      <c r="CV6" s="560"/>
      <c r="CW6" s="560"/>
      <c r="CX6" s="560"/>
      <c r="CY6" s="560"/>
      <c r="CZ6" s="560"/>
      <c r="DA6" s="561"/>
      <c r="DB6" s="559">
        <v>94.6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157103</v>
      </c>
      <c r="BO7" s="414"/>
      <c r="BP7" s="414"/>
      <c r="BQ7" s="414"/>
      <c r="BR7" s="414"/>
      <c r="BS7" s="414"/>
      <c r="BT7" s="414"/>
      <c r="BU7" s="415"/>
      <c r="BV7" s="413">
        <v>79351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13340869</v>
      </c>
      <c r="CU7" s="414"/>
      <c r="CV7" s="414"/>
      <c r="CW7" s="414"/>
      <c r="CX7" s="414"/>
      <c r="CY7" s="414"/>
      <c r="CZ7" s="414"/>
      <c r="DA7" s="415"/>
      <c r="DB7" s="413">
        <v>13152285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641737</v>
      </c>
      <c r="BO8" s="414"/>
      <c r="BP8" s="414"/>
      <c r="BQ8" s="414"/>
      <c r="BR8" s="414"/>
      <c r="BS8" s="414"/>
      <c r="BT8" s="414"/>
      <c r="BU8" s="415"/>
      <c r="BV8" s="413">
        <v>758736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0.28000000000000003</v>
      </c>
      <c r="CU8" s="523"/>
      <c r="CV8" s="523"/>
      <c r="CW8" s="523"/>
      <c r="CX8" s="523"/>
      <c r="CY8" s="523"/>
      <c r="CZ8" s="523"/>
      <c r="DA8" s="524"/>
      <c r="DB8" s="522">
        <v>0.28000000000000003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36557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-116999</v>
      </c>
      <c r="BO9" s="414"/>
      <c r="BP9" s="414"/>
      <c r="BQ9" s="414"/>
      <c r="BR9" s="414"/>
      <c r="BS9" s="414"/>
      <c r="BT9" s="414"/>
      <c r="BU9" s="415"/>
      <c r="BV9" s="413">
        <v>227319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20</v>
      </c>
      <c r="CU9" s="384"/>
      <c r="CV9" s="384"/>
      <c r="CW9" s="384"/>
      <c r="CX9" s="384"/>
      <c r="CY9" s="384"/>
      <c r="CZ9" s="384"/>
      <c r="DA9" s="385"/>
      <c r="DB9" s="383">
        <v>20.9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39221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4534</v>
      </c>
      <c r="BO10" s="414"/>
      <c r="BP10" s="414"/>
      <c r="BQ10" s="414"/>
      <c r="BR10" s="414"/>
      <c r="BS10" s="414"/>
      <c r="BT10" s="414"/>
      <c r="BU10" s="415"/>
      <c r="BV10" s="413">
        <v>221408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244557</v>
      </c>
      <c r="BO11" s="414"/>
      <c r="BP11" s="414"/>
      <c r="BQ11" s="414"/>
      <c r="BR11" s="414"/>
      <c r="BS11" s="414"/>
      <c r="BT11" s="414"/>
      <c r="BU11" s="415"/>
      <c r="BV11" s="413">
        <v>297696</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38418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595186</v>
      </c>
      <c r="BO12" s="414"/>
      <c r="BP12" s="414"/>
      <c r="BQ12" s="414"/>
      <c r="BR12" s="414"/>
      <c r="BS12" s="414"/>
      <c r="BT12" s="414"/>
      <c r="BU12" s="415"/>
      <c r="BV12" s="413">
        <v>796225</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38268</v>
      </c>
      <c r="S13" s="515"/>
      <c r="T13" s="515"/>
      <c r="U13" s="515"/>
      <c r="V13" s="516"/>
      <c r="W13" s="502" t="s">
        <v>120</v>
      </c>
      <c r="X13" s="426"/>
      <c r="Y13" s="426"/>
      <c r="Z13" s="426"/>
      <c r="AA13" s="426"/>
      <c r="AB13" s="427"/>
      <c r="AC13" s="389">
        <v>4799</v>
      </c>
      <c r="AD13" s="390"/>
      <c r="AE13" s="390"/>
      <c r="AF13" s="390"/>
      <c r="AG13" s="391"/>
      <c r="AH13" s="389">
        <v>5986</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-463094</v>
      </c>
      <c r="BO13" s="414"/>
      <c r="BP13" s="414"/>
      <c r="BQ13" s="414"/>
      <c r="BR13" s="414"/>
      <c r="BS13" s="414"/>
      <c r="BT13" s="414"/>
      <c r="BU13" s="415"/>
      <c r="BV13" s="413">
        <v>-49802</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6.2</v>
      </c>
      <c r="CU13" s="384"/>
      <c r="CV13" s="384"/>
      <c r="CW13" s="384"/>
      <c r="CX13" s="384"/>
      <c r="CY13" s="384"/>
      <c r="CZ13" s="384"/>
      <c r="DA13" s="385"/>
      <c r="DB13" s="383">
        <v>7.4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38963</v>
      </c>
      <c r="S14" s="515"/>
      <c r="T14" s="515"/>
      <c r="U14" s="515"/>
      <c r="V14" s="516"/>
      <c r="W14" s="517"/>
      <c r="X14" s="429"/>
      <c r="Y14" s="429"/>
      <c r="Z14" s="429"/>
      <c r="AA14" s="429"/>
      <c r="AB14" s="430"/>
      <c r="AC14" s="507">
        <v>25.8</v>
      </c>
      <c r="AD14" s="508"/>
      <c r="AE14" s="508"/>
      <c r="AF14" s="508"/>
      <c r="AG14" s="509"/>
      <c r="AH14" s="507">
        <v>28.5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38825</v>
      </c>
      <c r="S15" s="515"/>
      <c r="T15" s="515"/>
      <c r="U15" s="515"/>
      <c r="V15" s="516"/>
      <c r="W15" s="502" t="s">
        <v>126</v>
      </c>
      <c r="X15" s="426"/>
      <c r="Y15" s="426"/>
      <c r="Z15" s="426"/>
      <c r="AA15" s="426"/>
      <c r="AB15" s="427"/>
      <c r="AC15" s="389">
        <v>4042</v>
      </c>
      <c r="AD15" s="390"/>
      <c r="AE15" s="390"/>
      <c r="AF15" s="390"/>
      <c r="AG15" s="391"/>
      <c r="AH15" s="389">
        <v>4781</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3148097</v>
      </c>
      <c r="BO15" s="409"/>
      <c r="BP15" s="409"/>
      <c r="BQ15" s="409"/>
      <c r="BR15" s="409"/>
      <c r="BS15" s="409"/>
      <c r="BT15" s="409"/>
      <c r="BU15" s="410"/>
      <c r="BV15" s="408">
        <v>2911933</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21.7</v>
      </c>
      <c r="AD16" s="508"/>
      <c r="AE16" s="508"/>
      <c r="AF16" s="508"/>
      <c r="AG16" s="509"/>
      <c r="AH16" s="507">
        <v>22.8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10879171</v>
      </c>
      <c r="BO16" s="414"/>
      <c r="BP16" s="414"/>
      <c r="BQ16" s="414"/>
      <c r="BR16" s="414"/>
      <c r="BS16" s="414"/>
      <c r="BT16" s="414"/>
      <c r="BU16" s="415"/>
      <c r="BV16" s="413">
        <v>10417966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9773</v>
      </c>
      <c r="AD17" s="390"/>
      <c r="AE17" s="390"/>
      <c r="AF17" s="390"/>
      <c r="AG17" s="391"/>
      <c r="AH17" s="389">
        <v>10209</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3936904</v>
      </c>
      <c r="BO17" s="414"/>
      <c r="BP17" s="414"/>
      <c r="BQ17" s="414"/>
      <c r="BR17" s="414"/>
      <c r="BS17" s="414"/>
      <c r="BT17" s="414"/>
      <c r="BU17" s="415"/>
      <c r="BV17" s="413">
        <v>3680728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390.11</v>
      </c>
      <c r="M18" s="478"/>
      <c r="N18" s="478"/>
      <c r="O18" s="478"/>
      <c r="P18" s="478"/>
      <c r="Q18" s="478"/>
      <c r="R18" s="479"/>
      <c r="S18" s="479"/>
      <c r="T18" s="479"/>
      <c r="U18" s="479"/>
      <c r="V18" s="480"/>
      <c r="W18" s="494"/>
      <c r="X18" s="495"/>
      <c r="Y18" s="495"/>
      <c r="Z18" s="495"/>
      <c r="AA18" s="495"/>
      <c r="AB18" s="503"/>
      <c r="AC18" s="377">
        <v>52.5</v>
      </c>
      <c r="AD18" s="378"/>
      <c r="AE18" s="378"/>
      <c r="AF18" s="378"/>
      <c r="AG18" s="481"/>
      <c r="AH18" s="377">
        <v>48.6</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11874649</v>
      </c>
      <c r="BO18" s="414"/>
      <c r="BP18" s="414"/>
      <c r="BQ18" s="414"/>
      <c r="BR18" s="414"/>
      <c r="BS18" s="414"/>
      <c r="BT18" s="414"/>
      <c r="BU18" s="415"/>
      <c r="BV18" s="413">
        <v>11874480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94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15434442</v>
      </c>
      <c r="BO19" s="414"/>
      <c r="BP19" s="414"/>
      <c r="BQ19" s="414"/>
      <c r="BR19" s="414"/>
      <c r="BS19" s="414"/>
      <c r="BT19" s="414"/>
      <c r="BU19" s="415"/>
      <c r="BV19" s="413">
        <v>15203038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16134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27121305</v>
      </c>
      <c r="BO23" s="414"/>
      <c r="BP23" s="414"/>
      <c r="BQ23" s="414"/>
      <c r="BR23" s="414"/>
      <c r="BS23" s="414"/>
      <c r="BT23" s="414"/>
      <c r="BU23" s="415"/>
      <c r="BV23" s="413">
        <v>26693312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8350</v>
      </c>
      <c r="R24" s="390"/>
      <c r="S24" s="390"/>
      <c r="T24" s="390"/>
      <c r="U24" s="390"/>
      <c r="V24" s="391"/>
      <c r="W24" s="455"/>
      <c r="X24" s="446"/>
      <c r="Y24" s="447"/>
      <c r="Z24" s="386" t="s">
        <v>149</v>
      </c>
      <c r="AA24" s="387"/>
      <c r="AB24" s="387"/>
      <c r="AC24" s="387"/>
      <c r="AD24" s="387"/>
      <c r="AE24" s="387"/>
      <c r="AF24" s="387"/>
      <c r="AG24" s="388"/>
      <c r="AH24" s="389">
        <v>304</v>
      </c>
      <c r="AI24" s="390"/>
      <c r="AJ24" s="390"/>
      <c r="AK24" s="390"/>
      <c r="AL24" s="391"/>
      <c r="AM24" s="389">
        <v>946048</v>
      </c>
      <c r="AN24" s="390"/>
      <c r="AO24" s="390"/>
      <c r="AP24" s="390"/>
      <c r="AQ24" s="390"/>
      <c r="AR24" s="391"/>
      <c r="AS24" s="389">
        <v>3112</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17058007</v>
      </c>
      <c r="BO24" s="414"/>
      <c r="BP24" s="414"/>
      <c r="BQ24" s="414"/>
      <c r="BR24" s="414"/>
      <c r="BS24" s="414"/>
      <c r="BT24" s="414"/>
      <c r="BU24" s="415"/>
      <c r="BV24" s="413">
        <v>17032905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2</v>
      </c>
      <c r="M25" s="390"/>
      <c r="N25" s="390"/>
      <c r="O25" s="390"/>
      <c r="P25" s="391"/>
      <c r="Q25" s="389">
        <v>6660</v>
      </c>
      <c r="R25" s="390"/>
      <c r="S25" s="390"/>
      <c r="T25" s="390"/>
      <c r="U25" s="390"/>
      <c r="V25" s="391"/>
      <c r="W25" s="455"/>
      <c r="X25" s="446"/>
      <c r="Y25" s="447"/>
      <c r="Z25" s="386" t="s">
        <v>152</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873917</v>
      </c>
      <c r="BO25" s="409"/>
      <c r="BP25" s="409"/>
      <c r="BQ25" s="409"/>
      <c r="BR25" s="409"/>
      <c r="BS25" s="409"/>
      <c r="BT25" s="409"/>
      <c r="BU25" s="410"/>
      <c r="BV25" s="408">
        <v>583224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6160</v>
      </c>
      <c r="R26" s="390"/>
      <c r="S26" s="390"/>
      <c r="T26" s="390"/>
      <c r="U26" s="390"/>
      <c r="V26" s="391"/>
      <c r="W26" s="455"/>
      <c r="X26" s="446"/>
      <c r="Y26" s="447"/>
      <c r="Z26" s="386" t="s">
        <v>155</v>
      </c>
      <c r="AA26" s="468"/>
      <c r="AB26" s="468"/>
      <c r="AC26" s="468"/>
      <c r="AD26" s="468"/>
      <c r="AE26" s="468"/>
      <c r="AF26" s="468"/>
      <c r="AG26" s="469"/>
      <c r="AH26" s="389">
        <v>1</v>
      </c>
      <c r="AI26" s="390"/>
      <c r="AJ26" s="390"/>
      <c r="AK26" s="390"/>
      <c r="AL26" s="391"/>
      <c r="AM26" s="389" t="s">
        <v>156</v>
      </c>
      <c r="AN26" s="390"/>
      <c r="AO26" s="390"/>
      <c r="AP26" s="390"/>
      <c r="AQ26" s="390"/>
      <c r="AR26" s="391"/>
      <c r="AS26" s="389" t="s">
        <v>156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3970</v>
      </c>
      <c r="R27" s="390"/>
      <c r="S27" s="390"/>
      <c r="T27" s="390"/>
      <c r="U27" s="390"/>
      <c r="V27" s="391"/>
      <c r="W27" s="455"/>
      <c r="X27" s="446"/>
      <c r="Y27" s="447"/>
      <c r="Z27" s="386" t="s">
        <v>159</v>
      </c>
      <c r="AA27" s="387"/>
      <c r="AB27" s="387"/>
      <c r="AC27" s="387"/>
      <c r="AD27" s="387"/>
      <c r="AE27" s="387"/>
      <c r="AF27" s="387"/>
      <c r="AG27" s="388"/>
      <c r="AH27" s="389">
        <v>5</v>
      </c>
      <c r="AI27" s="390"/>
      <c r="AJ27" s="390"/>
      <c r="AK27" s="390"/>
      <c r="AL27" s="391"/>
      <c r="AM27" s="389">
        <v>24190</v>
      </c>
      <c r="AN27" s="390"/>
      <c r="AO27" s="390"/>
      <c r="AP27" s="390"/>
      <c r="AQ27" s="390"/>
      <c r="AR27" s="391"/>
      <c r="AS27" s="389">
        <v>4838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537999</v>
      </c>
      <c r="BO27" s="417"/>
      <c r="BP27" s="417"/>
      <c r="BQ27" s="417"/>
      <c r="BR27" s="417"/>
      <c r="BS27" s="417"/>
      <c r="BT27" s="417"/>
      <c r="BU27" s="418"/>
      <c r="BV27" s="416">
        <v>537663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3180</v>
      </c>
      <c r="R28" s="390"/>
      <c r="S28" s="390"/>
      <c r="T28" s="390"/>
      <c r="U28" s="390"/>
      <c r="V28" s="391"/>
      <c r="W28" s="455"/>
      <c r="X28" s="446"/>
      <c r="Y28" s="447"/>
      <c r="Z28" s="386" t="s">
        <v>162</v>
      </c>
      <c r="AA28" s="387"/>
      <c r="AB28" s="387"/>
      <c r="AC28" s="387"/>
      <c r="AD28" s="387"/>
      <c r="AE28" s="387"/>
      <c r="AF28" s="387"/>
      <c r="AG28" s="388"/>
      <c r="AH28" s="389">
        <v>2</v>
      </c>
      <c r="AI28" s="390"/>
      <c r="AJ28" s="390"/>
      <c r="AK28" s="390"/>
      <c r="AL28" s="391"/>
      <c r="AM28" s="389" t="s">
        <v>156</v>
      </c>
      <c r="AN28" s="390"/>
      <c r="AO28" s="390"/>
      <c r="AP28" s="390"/>
      <c r="AQ28" s="390"/>
      <c r="AR28" s="391"/>
      <c r="AS28" s="389" t="s">
        <v>156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3020705</v>
      </c>
      <c r="BO28" s="409"/>
      <c r="BP28" s="409"/>
      <c r="BQ28" s="409"/>
      <c r="BR28" s="409"/>
      <c r="BS28" s="409"/>
      <c r="BT28" s="409"/>
      <c r="BU28" s="410"/>
      <c r="BV28" s="408">
        <v>3011357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18</v>
      </c>
      <c r="M29" s="390"/>
      <c r="N29" s="390"/>
      <c r="O29" s="390"/>
      <c r="P29" s="391"/>
      <c r="Q29" s="389">
        <v>2950</v>
      </c>
      <c r="R29" s="390"/>
      <c r="S29" s="390"/>
      <c r="T29" s="390"/>
      <c r="U29" s="390"/>
      <c r="V29" s="391"/>
      <c r="W29" s="456"/>
      <c r="X29" s="457"/>
      <c r="Y29" s="458"/>
      <c r="Z29" s="386" t="s">
        <v>166</v>
      </c>
      <c r="AA29" s="387"/>
      <c r="AB29" s="387"/>
      <c r="AC29" s="387"/>
      <c r="AD29" s="387"/>
      <c r="AE29" s="387"/>
      <c r="AF29" s="387"/>
      <c r="AG29" s="388"/>
      <c r="AH29" s="389">
        <v>311</v>
      </c>
      <c r="AI29" s="390"/>
      <c r="AJ29" s="390"/>
      <c r="AK29" s="390"/>
      <c r="AL29" s="391"/>
      <c r="AM29" s="389">
        <v>973252</v>
      </c>
      <c r="AN29" s="390"/>
      <c r="AO29" s="390"/>
      <c r="AP29" s="390"/>
      <c r="AQ29" s="390"/>
      <c r="AR29" s="391"/>
      <c r="AS29" s="389">
        <v>3129</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705969</v>
      </c>
      <c r="BO29" s="414"/>
      <c r="BP29" s="414"/>
      <c r="BQ29" s="414"/>
      <c r="BR29" s="414"/>
      <c r="BS29" s="414"/>
      <c r="BT29" s="414"/>
      <c r="BU29" s="415"/>
      <c r="BV29" s="413">
        <v>704955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5117755</v>
      </c>
      <c r="BO30" s="417"/>
      <c r="BP30" s="417"/>
      <c r="BQ30" s="417"/>
      <c r="BR30" s="417"/>
      <c r="BS30" s="417"/>
      <c r="BT30" s="417"/>
      <c r="BU30" s="418"/>
      <c r="BV30" s="416">
        <v>5798032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鹿児島県市町村総合事務組合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曽於市土地開発公社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生活排水処理事業特別会計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曽於北部衛生処理組合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メセナ食彩センター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笠木簡易水道事業特別会計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大隅曽於地区消防組合</v>
      </c>
      <c r="BZ36" s="372"/>
      <c r="CA36" s="372"/>
      <c r="CB36" s="372"/>
      <c r="CC36" s="372"/>
      <c r="CD36" s="372"/>
      <c r="CE36" s="372"/>
      <c r="CF36" s="372"/>
      <c r="CG36" s="372"/>
      <c r="CH36" s="372"/>
      <c r="CI36" s="372"/>
      <c r="CJ36" s="372"/>
      <c r="CK36" s="372"/>
      <c r="CL36" s="372"/>
      <c r="CM36" s="372"/>
      <c r="CN36" s="165"/>
      <c r="CO36" s="373">
        <f t="shared" si="3"/>
        <v>17</v>
      </c>
      <c r="CP36" s="373"/>
      <c r="CQ36" s="372" t="str">
        <f>IF('各会計、関係団体の財政状況及び健全化判断比率'!BS9="","",'各会計、関係団体の財政状況及び健全化判断比率'!BS9)</f>
        <v>メセナ末吉</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曽於地区介護保険組合</v>
      </c>
      <c r="BZ37" s="372"/>
      <c r="CA37" s="372"/>
      <c r="CB37" s="372"/>
      <c r="CC37" s="372"/>
      <c r="CD37" s="372"/>
      <c r="CE37" s="372"/>
      <c r="CF37" s="372"/>
      <c r="CG37" s="372"/>
      <c r="CH37" s="372"/>
      <c r="CI37" s="372"/>
      <c r="CJ37" s="372"/>
      <c r="CK37" s="372"/>
      <c r="CL37" s="372"/>
      <c r="CM37" s="372"/>
      <c r="CN37" s="165"/>
      <c r="CO37" s="373">
        <f t="shared" si="3"/>
        <v>18</v>
      </c>
      <c r="CP37" s="373"/>
      <c r="CQ37" s="372" t="str">
        <f>IF('各会計、関係団体の財政状況及び健全化判断比率'!BS10="","",'各会計、関係団体の財政状況及び健全化判断比率'!BS10)</f>
        <v>まちづくり曽於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鹿児島県後期高齢者医療広域連合（一般会計）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鹿児島県後期高齢者医療広域連合（特別会計）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535</v>
      </c>
      <c r="D34" s="1181"/>
      <c r="E34" s="1182"/>
      <c r="F34" s="32">
        <v>5.47</v>
      </c>
      <c r="G34" s="33">
        <v>6.1</v>
      </c>
      <c r="H34" s="33">
        <v>6.61</v>
      </c>
      <c r="I34" s="33">
        <v>6.38</v>
      </c>
      <c r="J34" s="34">
        <v>6.53</v>
      </c>
      <c r="K34" s="22"/>
      <c r="L34" s="22"/>
      <c r="M34" s="22"/>
      <c r="N34" s="22"/>
      <c r="O34" s="22"/>
      <c r="P34" s="22"/>
    </row>
    <row r="35" spans="1:16" ht="39" customHeight="1" x14ac:dyDescent="0.15">
      <c r="A35" s="22"/>
      <c r="B35" s="35"/>
      <c r="C35" s="1175" t="s">
        <v>536</v>
      </c>
      <c r="D35" s="1176"/>
      <c r="E35" s="1177"/>
      <c r="F35" s="36">
        <v>4.0199999999999996</v>
      </c>
      <c r="G35" s="37">
        <v>5</v>
      </c>
      <c r="H35" s="37">
        <v>4.04</v>
      </c>
      <c r="I35" s="37">
        <v>5.76</v>
      </c>
      <c r="J35" s="38">
        <v>4.8099999999999996</v>
      </c>
      <c r="K35" s="22"/>
      <c r="L35" s="22"/>
      <c r="M35" s="22"/>
      <c r="N35" s="22"/>
      <c r="O35" s="22"/>
      <c r="P35" s="22"/>
    </row>
    <row r="36" spans="1:16" ht="39" customHeight="1" x14ac:dyDescent="0.15">
      <c r="A36" s="22"/>
      <c r="B36" s="35"/>
      <c r="C36" s="1175" t="s">
        <v>537</v>
      </c>
      <c r="D36" s="1176"/>
      <c r="E36" s="1177"/>
      <c r="F36" s="36">
        <v>1.77</v>
      </c>
      <c r="G36" s="37">
        <v>1.9</v>
      </c>
      <c r="H36" s="37">
        <v>1.71</v>
      </c>
      <c r="I36" s="37">
        <v>1.35</v>
      </c>
      <c r="J36" s="38">
        <v>1.76</v>
      </c>
      <c r="K36" s="22"/>
      <c r="L36" s="22"/>
      <c r="M36" s="22"/>
      <c r="N36" s="22"/>
      <c r="O36" s="22"/>
      <c r="P36" s="22"/>
    </row>
    <row r="37" spans="1:16" ht="39" customHeight="1" x14ac:dyDescent="0.15">
      <c r="A37" s="22"/>
      <c r="B37" s="35"/>
      <c r="C37" s="1175" t="s">
        <v>538</v>
      </c>
      <c r="D37" s="1176"/>
      <c r="E37" s="1177"/>
      <c r="F37" s="36">
        <v>0.47</v>
      </c>
      <c r="G37" s="37">
        <v>1.98</v>
      </c>
      <c r="H37" s="37">
        <v>2.0099999999999998</v>
      </c>
      <c r="I37" s="37">
        <v>2.1</v>
      </c>
      <c r="J37" s="38">
        <v>0.39</v>
      </c>
      <c r="K37" s="22"/>
      <c r="L37" s="22"/>
      <c r="M37" s="22"/>
      <c r="N37" s="22"/>
      <c r="O37" s="22"/>
      <c r="P37" s="22"/>
    </row>
    <row r="38" spans="1:16" ht="39" customHeight="1" x14ac:dyDescent="0.15">
      <c r="A38" s="22"/>
      <c r="B38" s="35"/>
      <c r="C38" s="1175" t="s">
        <v>539</v>
      </c>
      <c r="D38" s="1176"/>
      <c r="E38" s="1177"/>
      <c r="F38" s="36" t="s">
        <v>486</v>
      </c>
      <c r="G38" s="37" t="s">
        <v>486</v>
      </c>
      <c r="H38" s="37" t="s">
        <v>486</v>
      </c>
      <c r="I38" s="37">
        <v>7.0000000000000007E-2</v>
      </c>
      <c r="J38" s="38">
        <v>0.14000000000000001</v>
      </c>
      <c r="K38" s="22"/>
      <c r="L38" s="22"/>
      <c r="M38" s="22"/>
      <c r="N38" s="22"/>
      <c r="O38" s="22"/>
      <c r="P38" s="22"/>
    </row>
    <row r="39" spans="1:16" ht="39" customHeight="1" x14ac:dyDescent="0.15">
      <c r="A39" s="22"/>
      <c r="B39" s="35"/>
      <c r="C39" s="1175" t="s">
        <v>540</v>
      </c>
      <c r="D39" s="1176"/>
      <c r="E39" s="1177"/>
      <c r="F39" s="36">
        <v>0.06</v>
      </c>
      <c r="G39" s="37">
        <v>0.09</v>
      </c>
      <c r="H39" s="37">
        <v>0.06</v>
      </c>
      <c r="I39" s="37">
        <v>0.06</v>
      </c>
      <c r="J39" s="38">
        <v>0.06</v>
      </c>
      <c r="K39" s="22"/>
      <c r="L39" s="22"/>
      <c r="M39" s="22"/>
      <c r="N39" s="22"/>
      <c r="O39" s="22"/>
      <c r="P39" s="22"/>
    </row>
    <row r="40" spans="1:16" ht="39" customHeight="1" x14ac:dyDescent="0.15">
      <c r="A40" s="22"/>
      <c r="B40" s="35"/>
      <c r="C40" s="1175" t="s">
        <v>541</v>
      </c>
      <c r="D40" s="1176"/>
      <c r="E40" s="1177"/>
      <c r="F40" s="36">
        <v>0.01</v>
      </c>
      <c r="G40" s="37">
        <v>0.01</v>
      </c>
      <c r="H40" s="37">
        <v>0.01</v>
      </c>
      <c r="I40" s="37">
        <v>0.01</v>
      </c>
      <c r="J40" s="38">
        <v>0.02</v>
      </c>
      <c r="K40" s="22"/>
      <c r="L40" s="22"/>
      <c r="M40" s="22"/>
      <c r="N40" s="22"/>
      <c r="O40" s="22"/>
      <c r="P40" s="22"/>
    </row>
    <row r="41" spans="1:16" ht="39" customHeight="1" x14ac:dyDescent="0.15">
      <c r="A41" s="22"/>
      <c r="B41" s="35"/>
      <c r="C41" s="1175" t="s">
        <v>542</v>
      </c>
      <c r="D41" s="1176"/>
      <c r="E41" s="1177"/>
      <c r="F41" s="36">
        <v>0.01</v>
      </c>
      <c r="G41" s="37">
        <v>0.01</v>
      </c>
      <c r="H41" s="37">
        <v>0.01</v>
      </c>
      <c r="I41" s="37">
        <v>0.01</v>
      </c>
      <c r="J41" s="38">
        <v>0.02</v>
      </c>
      <c r="K41" s="22"/>
      <c r="L41" s="22"/>
      <c r="M41" s="22"/>
      <c r="N41" s="22"/>
      <c r="O41" s="22"/>
      <c r="P41" s="22"/>
    </row>
    <row r="42" spans="1:16" ht="39" customHeight="1" x14ac:dyDescent="0.15">
      <c r="A42" s="22"/>
      <c r="B42" s="39"/>
      <c r="C42" s="1175" t="s">
        <v>543</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544</v>
      </c>
      <c r="D43" s="1179"/>
      <c r="E43" s="1180"/>
      <c r="F43" s="41" t="s">
        <v>486</v>
      </c>
      <c r="G43" s="42" t="s">
        <v>486</v>
      </c>
      <c r="H43" s="42" t="s">
        <v>486</v>
      </c>
      <c r="I43" s="42" t="s">
        <v>486</v>
      </c>
      <c r="J43" s="43" t="s">
        <v>486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2986</v>
      </c>
      <c r="L45" s="60">
        <v>2900</v>
      </c>
      <c r="M45" s="60">
        <v>2863</v>
      </c>
      <c r="N45" s="60">
        <v>2929</v>
      </c>
      <c r="O45" s="61">
        <v>2901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14</v>
      </c>
      <c r="F48" s="1185"/>
      <c r="G48" s="1185"/>
      <c r="H48" s="1185"/>
      <c r="I48" s="1185"/>
      <c r="J48" s="1186"/>
      <c r="K48" s="63">
        <v>170</v>
      </c>
      <c r="L48" s="64">
        <v>163</v>
      </c>
      <c r="M48" s="64">
        <v>160</v>
      </c>
      <c r="N48" s="64">
        <v>159</v>
      </c>
      <c r="O48" s="65">
        <v>171</v>
      </c>
      <c r="P48" s="48"/>
      <c r="Q48" s="48"/>
      <c r="R48" s="48"/>
      <c r="S48" s="48"/>
      <c r="T48" s="48"/>
      <c r="U48" s="48"/>
    </row>
    <row r="49" spans="1:21" ht="30.75" customHeight="1" x14ac:dyDescent="0.15">
      <c r="A49" s="48"/>
      <c r="B49" s="1193"/>
      <c r="C49" s="1194"/>
      <c r="D49" s="62"/>
      <c r="E49" s="1185" t="s">
        <v>15</v>
      </c>
      <c r="F49" s="1185"/>
      <c r="G49" s="1185"/>
      <c r="H49" s="1185"/>
      <c r="I49" s="1185"/>
      <c r="J49" s="1186"/>
      <c r="K49" s="63">
        <v>108</v>
      </c>
      <c r="L49" s="64">
        <v>20</v>
      </c>
      <c r="M49" s="64">
        <v>3</v>
      </c>
      <c r="N49" s="64">
        <v>5</v>
      </c>
      <c r="O49" s="65">
        <v>5</v>
      </c>
      <c r="P49" s="48"/>
      <c r="Q49" s="48"/>
      <c r="R49" s="48"/>
      <c r="S49" s="48"/>
      <c r="T49" s="48"/>
      <c r="U49" s="48"/>
    </row>
    <row r="50" spans="1:21" ht="30.75" customHeight="1" x14ac:dyDescent="0.15">
      <c r="A50" s="48"/>
      <c r="B50" s="1193"/>
      <c r="C50" s="1194"/>
      <c r="D50" s="62"/>
      <c r="E50" s="1185" t="s">
        <v>16</v>
      </c>
      <c r="F50" s="1185"/>
      <c r="G50" s="1185"/>
      <c r="H50" s="1185"/>
      <c r="I50" s="1185"/>
      <c r="J50" s="1186"/>
      <c r="K50" s="63">
        <v>56</v>
      </c>
      <c r="L50" s="64">
        <v>49</v>
      </c>
      <c r="M50" s="64">
        <v>43</v>
      </c>
      <c r="N50" s="64">
        <v>45</v>
      </c>
      <c r="O50" s="65">
        <v>40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2222</v>
      </c>
      <c r="L52" s="64">
        <v>2210</v>
      </c>
      <c r="M52" s="64">
        <v>2268</v>
      </c>
      <c r="N52" s="64">
        <v>2433</v>
      </c>
      <c r="O52" s="65">
        <v>2595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1098</v>
      </c>
      <c r="L53" s="69">
        <v>922</v>
      </c>
      <c r="M53" s="69">
        <v>801</v>
      </c>
      <c r="N53" s="69">
        <v>705</v>
      </c>
      <c r="O53" s="70">
        <v>522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11" t="s">
        <v>23</v>
      </c>
      <c r="C41" s="1212"/>
      <c r="D41" s="81"/>
      <c r="E41" s="1213" t="s">
        <v>24</v>
      </c>
      <c r="F41" s="1213"/>
      <c r="G41" s="1213"/>
      <c r="H41" s="1214"/>
      <c r="I41" s="82">
        <v>25487</v>
      </c>
      <c r="J41" s="83">
        <v>26279</v>
      </c>
      <c r="K41" s="83">
        <v>27369</v>
      </c>
      <c r="L41" s="83">
        <v>26693</v>
      </c>
      <c r="M41" s="84">
        <v>27121</v>
      </c>
    </row>
    <row r="42" spans="2:13" ht="27.75" customHeight="1" x14ac:dyDescent="0.15">
      <c r="B42" s="1201"/>
      <c r="C42" s="1202"/>
      <c r="D42" s="85"/>
      <c r="E42" s="1205" t="s">
        <v>25</v>
      </c>
      <c r="F42" s="1205"/>
      <c r="G42" s="1205"/>
      <c r="H42" s="1206"/>
      <c r="I42" s="86">
        <v>378</v>
      </c>
      <c r="J42" s="87">
        <v>343</v>
      </c>
      <c r="K42" s="87">
        <v>314</v>
      </c>
      <c r="L42" s="87">
        <v>283</v>
      </c>
      <c r="M42" s="88">
        <v>254</v>
      </c>
    </row>
    <row r="43" spans="2:13" ht="27.75" customHeight="1" x14ac:dyDescent="0.15">
      <c r="B43" s="1201"/>
      <c r="C43" s="1202"/>
      <c r="D43" s="85"/>
      <c r="E43" s="1205" t="s">
        <v>26</v>
      </c>
      <c r="F43" s="1205"/>
      <c r="G43" s="1205"/>
      <c r="H43" s="1206"/>
      <c r="I43" s="86">
        <v>2766</v>
      </c>
      <c r="J43" s="87">
        <v>2747</v>
      </c>
      <c r="K43" s="87">
        <v>2684</v>
      </c>
      <c r="L43" s="87">
        <v>2599</v>
      </c>
      <c r="M43" s="88">
        <v>2488</v>
      </c>
    </row>
    <row r="44" spans="2:13" ht="27.75" customHeight="1" x14ac:dyDescent="0.15">
      <c r="B44" s="1201"/>
      <c r="C44" s="1202"/>
      <c r="D44" s="85"/>
      <c r="E44" s="1205" t="s">
        <v>27</v>
      </c>
      <c r="F44" s="1205"/>
      <c r="G44" s="1205"/>
      <c r="H44" s="1206"/>
      <c r="I44" s="86">
        <v>37</v>
      </c>
      <c r="J44" s="87">
        <v>19</v>
      </c>
      <c r="K44" s="87">
        <v>144</v>
      </c>
      <c r="L44" s="87">
        <v>143</v>
      </c>
      <c r="M44" s="88">
        <v>149</v>
      </c>
    </row>
    <row r="45" spans="2:13" ht="27.75" customHeight="1" x14ac:dyDescent="0.15">
      <c r="B45" s="1201"/>
      <c r="C45" s="1202"/>
      <c r="D45" s="85"/>
      <c r="E45" s="1205" t="s">
        <v>28</v>
      </c>
      <c r="F45" s="1205"/>
      <c r="G45" s="1205"/>
      <c r="H45" s="1206"/>
      <c r="I45" s="86">
        <v>3937</v>
      </c>
      <c r="J45" s="87">
        <v>3686</v>
      </c>
      <c r="K45" s="87">
        <v>3394</v>
      </c>
      <c r="L45" s="87">
        <v>3105</v>
      </c>
      <c r="M45" s="88">
        <v>2561</v>
      </c>
    </row>
    <row r="46" spans="2:13" ht="27.75" customHeight="1" x14ac:dyDescent="0.15">
      <c r="B46" s="1201"/>
      <c r="C46" s="1202"/>
      <c r="D46" s="85"/>
      <c r="E46" s="1205" t="s">
        <v>29</v>
      </c>
      <c r="F46" s="1205"/>
      <c r="G46" s="1205"/>
      <c r="H46" s="1206"/>
      <c r="I46" s="86">
        <v>187</v>
      </c>
      <c r="J46" s="87">
        <v>185</v>
      </c>
      <c r="K46" s="87">
        <v>3</v>
      </c>
      <c r="L46" s="87" t="s">
        <v>486</v>
      </c>
      <c r="M46" s="88" t="s">
        <v>486</v>
      </c>
    </row>
    <row r="47" spans="2:13" ht="27.75" customHeight="1" x14ac:dyDescent="0.15">
      <c r="B47" s="1201"/>
      <c r="C47" s="1202"/>
      <c r="D47" s="85"/>
      <c r="E47" s="1205" t="s">
        <v>30</v>
      </c>
      <c r="F47" s="1205"/>
      <c r="G47" s="1205"/>
      <c r="H47" s="1206"/>
      <c r="I47" s="86" t="s">
        <v>486</v>
      </c>
      <c r="J47" s="87" t="s">
        <v>486</v>
      </c>
      <c r="K47" s="87" t="s">
        <v>486</v>
      </c>
      <c r="L47" s="87" t="s">
        <v>486</v>
      </c>
      <c r="M47" s="88" t="s">
        <v>486</v>
      </c>
    </row>
    <row r="48" spans="2:13" ht="27.75" customHeight="1" x14ac:dyDescent="0.15">
      <c r="B48" s="1203"/>
      <c r="C48" s="1204"/>
      <c r="D48" s="85"/>
      <c r="E48" s="1205" t="s">
        <v>31</v>
      </c>
      <c r="F48" s="1205"/>
      <c r="G48" s="1205"/>
      <c r="H48" s="1206"/>
      <c r="I48" s="86" t="s">
        <v>486</v>
      </c>
      <c r="J48" s="87" t="s">
        <v>486</v>
      </c>
      <c r="K48" s="87" t="s">
        <v>486</v>
      </c>
      <c r="L48" s="87" t="s">
        <v>486</v>
      </c>
      <c r="M48" s="88" t="s">
        <v>486</v>
      </c>
    </row>
    <row r="49" spans="2:13" ht="27.75" customHeight="1" x14ac:dyDescent="0.15">
      <c r="B49" s="1199" t="s">
        <v>32</v>
      </c>
      <c r="C49" s="1200"/>
      <c r="D49" s="89"/>
      <c r="E49" s="1205" t="s">
        <v>33</v>
      </c>
      <c r="F49" s="1205"/>
      <c r="G49" s="1205"/>
      <c r="H49" s="1206"/>
      <c r="I49" s="86">
        <v>9358</v>
      </c>
      <c r="J49" s="87">
        <v>9634</v>
      </c>
      <c r="K49" s="87">
        <v>10248</v>
      </c>
      <c r="L49" s="87">
        <v>10422</v>
      </c>
      <c r="M49" s="88">
        <v>9748</v>
      </c>
    </row>
    <row r="50" spans="2:13" ht="27.75" customHeight="1" x14ac:dyDescent="0.15">
      <c r="B50" s="1201"/>
      <c r="C50" s="1202"/>
      <c r="D50" s="85"/>
      <c r="E50" s="1205" t="s">
        <v>34</v>
      </c>
      <c r="F50" s="1205"/>
      <c r="G50" s="1205"/>
      <c r="H50" s="1206"/>
      <c r="I50" s="86">
        <v>676</v>
      </c>
      <c r="J50" s="87">
        <v>507</v>
      </c>
      <c r="K50" s="87">
        <v>369</v>
      </c>
      <c r="L50" s="87">
        <v>329</v>
      </c>
      <c r="M50" s="88">
        <v>290</v>
      </c>
    </row>
    <row r="51" spans="2:13" ht="27.75" customHeight="1" x14ac:dyDescent="0.15">
      <c r="B51" s="1203"/>
      <c r="C51" s="1204"/>
      <c r="D51" s="85"/>
      <c r="E51" s="1205" t="s">
        <v>35</v>
      </c>
      <c r="F51" s="1205"/>
      <c r="G51" s="1205"/>
      <c r="H51" s="1206"/>
      <c r="I51" s="86">
        <v>21217</v>
      </c>
      <c r="J51" s="87">
        <v>22356</v>
      </c>
      <c r="K51" s="87">
        <v>23098</v>
      </c>
      <c r="L51" s="87">
        <v>22787</v>
      </c>
      <c r="M51" s="88">
        <v>23076</v>
      </c>
    </row>
    <row r="52" spans="2:13" ht="27.75" customHeight="1" thickBot="1" x14ac:dyDescent="0.2">
      <c r="B52" s="1207" t="s">
        <v>36</v>
      </c>
      <c r="C52" s="1208"/>
      <c r="D52" s="90"/>
      <c r="E52" s="1209" t="s">
        <v>37</v>
      </c>
      <c r="F52" s="1209"/>
      <c r="G52" s="1209"/>
      <c r="H52" s="1210"/>
      <c r="I52" s="91">
        <v>1539</v>
      </c>
      <c r="J52" s="92">
        <v>761</v>
      </c>
      <c r="K52" s="92">
        <v>194</v>
      </c>
      <c r="L52" s="92">
        <v>-714</v>
      </c>
      <c r="M52" s="93">
        <v>-541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3" zoomScale="50" zoomScaleNormal="50" zoomScaleSheetLayoutView="55" workbookViewId="0">
      <selection activeCell="G43" sqref="G43:O47"/>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561</v>
      </c>
    </row>
    <row r="50" spans="1:17" x14ac:dyDescent="0.15">
      <c r="B50" s="248"/>
      <c r="C50" s="244"/>
      <c r="D50" s="244"/>
      <c r="E50" s="244"/>
      <c r="F50" s="244"/>
      <c r="G50" s="1224"/>
      <c r="H50" s="1225"/>
      <c r="I50" s="1225"/>
      <c r="J50" s="1226"/>
      <c r="K50" s="354" t="s">
        <v>526</v>
      </c>
      <c r="L50" s="354" t="s">
        <v>527</v>
      </c>
      <c r="M50" s="354" t="s">
        <v>528</v>
      </c>
      <c r="N50" s="354" t="s">
        <v>529</v>
      </c>
      <c r="O50" s="354" t="s">
        <v>530</v>
      </c>
    </row>
    <row r="51" spans="1:17" x14ac:dyDescent="0.15">
      <c r="B51" s="248"/>
      <c r="C51" s="244"/>
      <c r="D51" s="244"/>
      <c r="E51" s="244"/>
      <c r="F51" s="244"/>
      <c r="G51" s="1227" t="s">
        <v>562</v>
      </c>
      <c r="H51" s="1228"/>
      <c r="I51" s="1233" t="s">
        <v>563</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564</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565</v>
      </c>
      <c r="H55" s="1239"/>
      <c r="I55" s="1237" t="s">
        <v>563</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564</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47" t="s">
        <v>569</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24"/>
      <c r="H72" s="1225"/>
      <c r="I72" s="1225"/>
      <c r="J72" s="1226"/>
      <c r="K72" s="354" t="s">
        <v>526</v>
      </c>
      <c r="L72" s="354" t="s">
        <v>527</v>
      </c>
      <c r="M72" s="354" t="s">
        <v>528</v>
      </c>
      <c r="N72" s="354" t="s">
        <v>529</v>
      </c>
      <c r="O72" s="354" t="s">
        <v>530</v>
      </c>
    </row>
    <row r="73" spans="2:30" x14ac:dyDescent="0.15">
      <c r="B73" s="248"/>
      <c r="C73" s="244"/>
      <c r="D73" s="244"/>
      <c r="E73" s="244"/>
      <c r="F73" s="244"/>
      <c r="G73" s="1227" t="s">
        <v>562</v>
      </c>
      <c r="H73" s="1228"/>
      <c r="I73" s="1233" t="s">
        <v>563</v>
      </c>
      <c r="J73" s="1233"/>
      <c r="K73" s="1248">
        <v>13.8</v>
      </c>
      <c r="L73" s="1248">
        <v>6.9</v>
      </c>
      <c r="M73" s="1236">
        <v>1.7</v>
      </c>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568</v>
      </c>
      <c r="J75" s="1237"/>
      <c r="K75" s="1249">
        <v>11.1</v>
      </c>
      <c r="L75" s="1249">
        <v>9.6999999999999993</v>
      </c>
      <c r="M75" s="1249">
        <v>8.5</v>
      </c>
      <c r="N75" s="1249">
        <v>7.4</v>
      </c>
      <c r="O75" s="1249">
        <v>6.2</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565</v>
      </c>
      <c r="H77" s="1239"/>
      <c r="I77" s="1237" t="s">
        <v>563</v>
      </c>
      <c r="J77" s="1237"/>
      <c r="K77" s="1248">
        <v>75.900000000000006</v>
      </c>
      <c r="L77" s="1248">
        <v>64.599999999999994</v>
      </c>
      <c r="M77" s="1236">
        <v>52.8</v>
      </c>
      <c r="N77" s="1236">
        <v>48.6</v>
      </c>
      <c r="O77" s="1236">
        <v>32.799999999999997</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568</v>
      </c>
      <c r="J79" s="1246"/>
      <c r="K79" s="1251">
        <v>13.5</v>
      </c>
      <c r="L79" s="1251">
        <v>12.4</v>
      </c>
      <c r="M79" s="1251">
        <v>11.5</v>
      </c>
      <c r="N79" s="1251">
        <v>10.4</v>
      </c>
      <c r="O79" s="1251">
        <v>9.5</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A112" sqref="A112:A11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6" zoomScale="70" zoomScaleNormal="70" zoomScaleSheetLayoutView="55" workbookViewId="0">
      <selection activeCell="B113" sqref="B11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119089</v>
      </c>
      <c r="E3" s="116"/>
      <c r="F3" s="117">
        <v>67088</v>
      </c>
      <c r="G3" s="118"/>
      <c r="H3" s="119"/>
    </row>
    <row r="4" spans="1:8" x14ac:dyDescent="0.15">
      <c r="A4" s="120"/>
      <c r="B4" s="121"/>
      <c r="C4" s="122"/>
      <c r="D4" s="123">
        <v>77985</v>
      </c>
      <c r="E4" s="124"/>
      <c r="F4" s="125">
        <v>37146</v>
      </c>
      <c r="G4" s="126"/>
      <c r="H4" s="127"/>
    </row>
    <row r="5" spans="1:8" x14ac:dyDescent="0.15">
      <c r="A5" s="108" t="s">
        <v>520</v>
      </c>
      <c r="B5" s="113"/>
      <c r="C5" s="114"/>
      <c r="D5" s="115">
        <v>106889</v>
      </c>
      <c r="E5" s="116"/>
      <c r="F5" s="117">
        <v>70489</v>
      </c>
      <c r="G5" s="118"/>
      <c r="H5" s="119"/>
    </row>
    <row r="6" spans="1:8" x14ac:dyDescent="0.15">
      <c r="A6" s="120"/>
      <c r="B6" s="121"/>
      <c r="C6" s="122"/>
      <c r="D6" s="123">
        <v>70757</v>
      </c>
      <c r="E6" s="124"/>
      <c r="F6" s="125">
        <v>37817</v>
      </c>
      <c r="G6" s="126"/>
      <c r="H6" s="127"/>
    </row>
    <row r="7" spans="1:8" x14ac:dyDescent="0.15">
      <c r="A7" s="108" t="s">
        <v>521</v>
      </c>
      <c r="B7" s="113"/>
      <c r="C7" s="114"/>
      <c r="D7" s="115">
        <v>132685</v>
      </c>
      <c r="E7" s="116"/>
      <c r="F7" s="117">
        <v>84389</v>
      </c>
      <c r="G7" s="118"/>
      <c r="H7" s="119"/>
    </row>
    <row r="8" spans="1:8" x14ac:dyDescent="0.15">
      <c r="A8" s="120"/>
      <c r="B8" s="121"/>
      <c r="C8" s="122"/>
      <c r="D8" s="123">
        <v>58528</v>
      </c>
      <c r="E8" s="124"/>
      <c r="F8" s="125">
        <v>44339</v>
      </c>
      <c r="G8" s="126"/>
      <c r="H8" s="127"/>
    </row>
    <row r="9" spans="1:8" x14ac:dyDescent="0.15">
      <c r="A9" s="108" t="s">
        <v>522</v>
      </c>
      <c r="B9" s="113"/>
      <c r="C9" s="114"/>
      <c r="D9" s="115">
        <v>88170</v>
      </c>
      <c r="E9" s="116"/>
      <c r="F9" s="117">
        <v>83623</v>
      </c>
      <c r="G9" s="118"/>
      <c r="H9" s="119"/>
    </row>
    <row r="10" spans="1:8" x14ac:dyDescent="0.15">
      <c r="A10" s="120"/>
      <c r="B10" s="121"/>
      <c r="C10" s="122"/>
      <c r="D10" s="123">
        <v>49550</v>
      </c>
      <c r="E10" s="124"/>
      <c r="F10" s="125">
        <v>48787</v>
      </c>
      <c r="G10" s="126"/>
      <c r="H10" s="127"/>
    </row>
    <row r="11" spans="1:8" x14ac:dyDescent="0.15">
      <c r="A11" s="108" t="s">
        <v>523</v>
      </c>
      <c r="B11" s="113"/>
      <c r="C11" s="114"/>
      <c r="D11" s="115">
        <v>152034</v>
      </c>
      <c r="E11" s="116"/>
      <c r="F11" s="117">
        <v>87974</v>
      </c>
      <c r="G11" s="118"/>
      <c r="H11" s="119"/>
    </row>
    <row r="12" spans="1:8" x14ac:dyDescent="0.15">
      <c r="A12" s="120"/>
      <c r="B12" s="121"/>
      <c r="C12" s="128"/>
      <c r="D12" s="123">
        <v>52114</v>
      </c>
      <c r="E12" s="124"/>
      <c r="F12" s="125">
        <v>48183</v>
      </c>
      <c r="G12" s="126"/>
      <c r="H12" s="127"/>
    </row>
    <row r="13" spans="1:8" x14ac:dyDescent="0.15">
      <c r="A13" s="108"/>
      <c r="B13" s="113"/>
      <c r="C13" s="129"/>
      <c r="D13" s="130">
        <v>119773</v>
      </c>
      <c r="E13" s="131"/>
      <c r="F13" s="132">
        <v>78713</v>
      </c>
      <c r="G13" s="133"/>
      <c r="H13" s="119"/>
    </row>
    <row r="14" spans="1:8" x14ac:dyDescent="0.15">
      <c r="A14" s="120"/>
      <c r="B14" s="121"/>
      <c r="C14" s="122"/>
      <c r="D14" s="123">
        <v>61787</v>
      </c>
      <c r="E14" s="124"/>
      <c r="F14" s="125">
        <v>43254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4.0199999999999996</v>
      </c>
      <c r="C19" s="134">
        <f>ROUND(VALUE(SUBSTITUTE(実質収支比率等に係る経年分析!G$48,"▲","-")),2)</f>
        <v>5.01</v>
      </c>
      <c r="D19" s="134">
        <f>ROUND(VALUE(SUBSTITUTE(実質収支比率等に係る経年分析!H$48,"▲","-")),2)</f>
        <v>4.05</v>
      </c>
      <c r="E19" s="134">
        <f>ROUND(VALUE(SUBSTITUTE(実質収支比率等に係る経年分析!I$48,"▲","-")),2)</f>
        <v>5.77</v>
      </c>
      <c r="F19" s="134">
        <f>ROUND(VALUE(SUBSTITUTE(実質収支比率等に係る経年分析!J$48,"▲","-")),2)</f>
        <v>4.8099999999999996</v>
      </c>
    </row>
    <row r="20" spans="1:11" x14ac:dyDescent="0.15">
      <c r="A20" s="134" t="s">
        <v>42</v>
      </c>
      <c r="B20" s="134">
        <f>ROUND(VALUE(SUBSTITUTE(実質収支比率等に係る経年分析!F$47,"▲","-")),2)</f>
        <v>23.48</v>
      </c>
      <c r="C20" s="134">
        <f>ROUND(VALUE(SUBSTITUTE(実質収支比率等に係る経年分析!G$47,"▲","-")),2)</f>
        <v>24.03</v>
      </c>
      <c r="D20" s="134">
        <f>ROUND(VALUE(SUBSTITUTE(実質収支比率等に係る経年分析!H$47,"▲","-")),2)</f>
        <v>24.27</v>
      </c>
      <c r="E20" s="134">
        <f>ROUND(VALUE(SUBSTITUTE(実質収支比率等に係る経年分析!I$47,"▲","-")),2)</f>
        <v>22.9</v>
      </c>
      <c r="F20" s="134">
        <f>ROUND(VALUE(SUBSTITUTE(実質収支比率等に係る経年分析!J$47,"▲","-")),2)</f>
        <v>22.64</v>
      </c>
    </row>
    <row r="21" spans="1:11" x14ac:dyDescent="0.15">
      <c r="A21" s="134" t="s">
        <v>43</v>
      </c>
      <c r="B21" s="134">
        <f>IF(ISNUMBER(VALUE(SUBSTITUTE(実質収支比率等に係る経年分析!F$49,"▲","-"))),ROUND(VALUE(SUBSTITUTE(実質収支比率等に係る経年分析!F$49,"▲","-")),2),NA())</f>
        <v>-0.03</v>
      </c>
      <c r="C21" s="134">
        <f>IF(ISNUMBER(VALUE(SUBSTITUTE(実質収支比率等に係る経年分析!G$49,"▲","-"))),ROUND(VALUE(SUBSTITUTE(実質収支比率等に係る経年分析!G$49,"▲","-")),2),NA())</f>
        <v>1.89</v>
      </c>
      <c r="D21" s="134">
        <f>IF(ISNUMBER(VALUE(SUBSTITUTE(実質収支比率等に係る経年分析!H$49,"▲","-"))),ROUND(VALUE(SUBSTITUTE(実質収支比率等に係る経年分析!H$49,"▲","-")),2),NA())</f>
        <v>-1.79</v>
      </c>
      <c r="E21" s="134">
        <f>IF(ISNUMBER(VALUE(SUBSTITUTE(実質収支比率等に係る経年分析!I$49,"▲","-"))),ROUND(VALUE(SUBSTITUTE(実質収支比率等に係る経年分析!I$49,"▲","-")),2),NA())</f>
        <v>-0.38</v>
      </c>
      <c r="F21" s="134">
        <f>IF(ISNUMBER(VALUE(SUBSTITUTE(実質収支比率等に係る経年分析!J$49,"▲","-"))),ROUND(VALUE(SUBSTITUTE(実質収支比率等に係る経年分析!J$49,"▲","-")),2),NA())</f>
        <v>-3.47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生活排水処理事業特別会計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笠木簡易水道事業特別会計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2.0099999999999998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0.39</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4.0199999999999996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4.8099999999999996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2222</v>
      </c>
      <c r="E42" s="136"/>
      <c r="F42" s="136"/>
      <c r="G42" s="136">
        <f>'実質公債費比率（分子）の構造'!L$52</f>
        <v>2210</v>
      </c>
      <c r="H42" s="136"/>
      <c r="I42" s="136"/>
      <c r="J42" s="136">
        <f>'実質公債費比率（分子）の構造'!M$52</f>
        <v>2268</v>
      </c>
      <c r="K42" s="136"/>
      <c r="L42" s="136"/>
      <c r="M42" s="136">
        <f>'実質公債費比率（分子）の構造'!N$52</f>
        <v>2433</v>
      </c>
      <c r="N42" s="136"/>
      <c r="O42" s="136"/>
      <c r="P42" s="136">
        <f>'実質公債費比率（分子）の構造'!O$52</f>
        <v>2595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56</v>
      </c>
      <c r="C44" s="136"/>
      <c r="D44" s="136"/>
      <c r="E44" s="136">
        <f>'実質公債費比率（分子）の構造'!L$50</f>
        <v>49</v>
      </c>
      <c r="F44" s="136"/>
      <c r="G44" s="136"/>
      <c r="H44" s="136">
        <f>'実質公債費比率（分子）の構造'!M$50</f>
        <v>43</v>
      </c>
      <c r="I44" s="136"/>
      <c r="J44" s="136"/>
      <c r="K44" s="136">
        <f>'実質公債費比率（分子）の構造'!N$50</f>
        <v>45</v>
      </c>
      <c r="L44" s="136"/>
      <c r="M44" s="136"/>
      <c r="N44" s="136">
        <f>'実質公債費比率（分子）の構造'!O$50</f>
        <v>40</v>
      </c>
      <c r="O44" s="136"/>
      <c r="P44" s="136"/>
    </row>
    <row r="45" spans="1:16" x14ac:dyDescent="0.15">
      <c r="A45" s="136" t="s">
        <v>53</v>
      </c>
      <c r="B45" s="136">
        <f>'実質公債費比率（分子）の構造'!K$49</f>
        <v>108</v>
      </c>
      <c r="C45" s="136"/>
      <c r="D45" s="136"/>
      <c r="E45" s="136">
        <f>'実質公債費比率（分子）の構造'!L$49</f>
        <v>20</v>
      </c>
      <c r="F45" s="136"/>
      <c r="G45" s="136"/>
      <c r="H45" s="136">
        <f>'実質公債費比率（分子）の構造'!M$49</f>
        <v>3</v>
      </c>
      <c r="I45" s="136"/>
      <c r="J45" s="136"/>
      <c r="K45" s="136">
        <f>'実質公債費比率（分子）の構造'!N$49</f>
        <v>5</v>
      </c>
      <c r="L45" s="136"/>
      <c r="M45" s="136"/>
      <c r="N45" s="136">
        <f>'実質公債費比率（分子）の構造'!O$49</f>
        <v>5</v>
      </c>
      <c r="O45" s="136"/>
      <c r="P45" s="136"/>
    </row>
    <row r="46" spans="1:16" x14ac:dyDescent="0.15">
      <c r="A46" s="136" t="s">
        <v>54</v>
      </c>
      <c r="B46" s="136">
        <f>'実質公債費比率（分子）の構造'!K$48</f>
        <v>170</v>
      </c>
      <c r="C46" s="136"/>
      <c r="D46" s="136"/>
      <c r="E46" s="136">
        <f>'実質公債費比率（分子）の構造'!L$48</f>
        <v>163</v>
      </c>
      <c r="F46" s="136"/>
      <c r="G46" s="136"/>
      <c r="H46" s="136">
        <f>'実質公債費比率（分子）の構造'!M$48</f>
        <v>160</v>
      </c>
      <c r="I46" s="136"/>
      <c r="J46" s="136"/>
      <c r="K46" s="136">
        <f>'実質公債費比率（分子）の構造'!N$48</f>
        <v>159</v>
      </c>
      <c r="L46" s="136"/>
      <c r="M46" s="136"/>
      <c r="N46" s="136">
        <f>'実質公債費比率（分子）の構造'!O$48</f>
        <v>171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2986</v>
      </c>
      <c r="C49" s="136"/>
      <c r="D49" s="136"/>
      <c r="E49" s="136">
        <f>'実質公債費比率（分子）の構造'!L$45</f>
        <v>2900</v>
      </c>
      <c r="F49" s="136"/>
      <c r="G49" s="136"/>
      <c r="H49" s="136">
        <f>'実質公債費比率（分子）の構造'!M$45</f>
        <v>2863</v>
      </c>
      <c r="I49" s="136"/>
      <c r="J49" s="136"/>
      <c r="K49" s="136">
        <f>'実質公債費比率（分子）の構造'!N$45</f>
        <v>2929</v>
      </c>
      <c r="L49" s="136"/>
      <c r="M49" s="136"/>
      <c r="N49" s="136">
        <f>'実質公債費比率（分子）の構造'!O$45</f>
        <v>2901</v>
      </c>
      <c r="O49" s="136"/>
      <c r="P49" s="136"/>
    </row>
    <row r="50" spans="1:16" x14ac:dyDescent="0.15">
      <c r="A50" s="136" t="s">
        <v>58</v>
      </c>
      <c r="B50" s="136" t="e">
        <f>NA()</f>
        <v>#N/A</v>
      </c>
      <c r="C50" s="136">
        <f>IF(ISNUMBER('実質公債費比率（分子）の構造'!K$53),'実質公債費比率（分子）の構造'!K$53,NA())</f>
        <v>1098</v>
      </c>
      <c r="D50" s="136" t="e">
        <f>NA()</f>
        <v>#N/A</v>
      </c>
      <c r="E50" s="136" t="e">
        <f>NA()</f>
        <v>#N/A</v>
      </c>
      <c r="F50" s="136">
        <f>IF(ISNUMBER('実質公債費比率（分子）の構造'!L$53),'実質公債費比率（分子）の構造'!L$53,NA())</f>
        <v>922</v>
      </c>
      <c r="G50" s="136" t="e">
        <f>NA()</f>
        <v>#N/A</v>
      </c>
      <c r="H50" s="136" t="e">
        <f>NA()</f>
        <v>#N/A</v>
      </c>
      <c r="I50" s="136">
        <f>IF(ISNUMBER('実質公債費比率（分子）の構造'!M$53),'実質公債費比率（分子）の構造'!M$53,NA())</f>
        <v>801</v>
      </c>
      <c r="J50" s="136" t="e">
        <f>NA()</f>
        <v>#N/A</v>
      </c>
      <c r="K50" s="136" t="e">
        <f>NA()</f>
        <v>#N/A</v>
      </c>
      <c r="L50" s="136">
        <f>IF(ISNUMBER('実質公債費比率（分子）の構造'!N$53),'実質公債費比率（分子）の構造'!N$53,NA())</f>
        <v>705</v>
      </c>
      <c r="M50" s="136" t="e">
        <f>NA()</f>
        <v>#N/A</v>
      </c>
      <c r="N50" s="136" t="e">
        <f>NA()</f>
        <v>#N/A</v>
      </c>
      <c r="O50" s="136">
        <f>IF(ISNUMBER('実質公債費比率（分子）の構造'!O$53),'実質公債費比率（分子）の構造'!O$53,NA())</f>
        <v>522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21217</v>
      </c>
      <c r="E56" s="135"/>
      <c r="F56" s="135"/>
      <c r="G56" s="135">
        <f>'将来負担比率（分子）の構造'!J$51</f>
        <v>22356</v>
      </c>
      <c r="H56" s="135"/>
      <c r="I56" s="135"/>
      <c r="J56" s="135">
        <f>'将来負担比率（分子）の構造'!K$51</f>
        <v>23098</v>
      </c>
      <c r="K56" s="135"/>
      <c r="L56" s="135"/>
      <c r="M56" s="135">
        <f>'将来負担比率（分子）の構造'!L$51</f>
        <v>22787</v>
      </c>
      <c r="N56" s="135"/>
      <c r="O56" s="135"/>
      <c r="P56" s="135">
        <f>'将来負担比率（分子）の構造'!M$51</f>
        <v>23076</v>
      </c>
    </row>
    <row r="57" spans="1:16" x14ac:dyDescent="0.15">
      <c r="A57" s="135" t="s">
        <v>34</v>
      </c>
      <c r="B57" s="135"/>
      <c r="C57" s="135"/>
      <c r="D57" s="135">
        <f>'将来負担比率（分子）の構造'!I$50</f>
        <v>676</v>
      </c>
      <c r="E57" s="135"/>
      <c r="F57" s="135"/>
      <c r="G57" s="135">
        <f>'将来負担比率（分子）の構造'!J$50</f>
        <v>507</v>
      </c>
      <c r="H57" s="135"/>
      <c r="I57" s="135"/>
      <c r="J57" s="135">
        <f>'将来負担比率（分子）の構造'!K$50</f>
        <v>369</v>
      </c>
      <c r="K57" s="135"/>
      <c r="L57" s="135"/>
      <c r="M57" s="135">
        <f>'将来負担比率（分子）の構造'!L$50</f>
        <v>329</v>
      </c>
      <c r="N57" s="135"/>
      <c r="O57" s="135"/>
      <c r="P57" s="135">
        <f>'将来負担比率（分子）の構造'!M$50</f>
        <v>290</v>
      </c>
    </row>
    <row r="58" spans="1:16" x14ac:dyDescent="0.15">
      <c r="A58" s="135" t="s">
        <v>33</v>
      </c>
      <c r="B58" s="135"/>
      <c r="C58" s="135"/>
      <c r="D58" s="135">
        <f>'将来負担比率（分子）の構造'!I$49</f>
        <v>9358</v>
      </c>
      <c r="E58" s="135"/>
      <c r="F58" s="135"/>
      <c r="G58" s="135">
        <f>'将来負担比率（分子）の構造'!J$49</f>
        <v>9634</v>
      </c>
      <c r="H58" s="135"/>
      <c r="I58" s="135"/>
      <c r="J58" s="135">
        <f>'将来負担比率（分子）の構造'!K$49</f>
        <v>10248</v>
      </c>
      <c r="K58" s="135"/>
      <c r="L58" s="135"/>
      <c r="M58" s="135">
        <f>'将来負担比率（分子）の構造'!L$49</f>
        <v>10422</v>
      </c>
      <c r="N58" s="135"/>
      <c r="O58" s="135"/>
      <c r="P58" s="135">
        <f>'将来負担比率（分子）の構造'!M$49</f>
        <v>9748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187</v>
      </c>
      <c r="C61" s="135"/>
      <c r="D61" s="135"/>
      <c r="E61" s="135">
        <f>'将来負担比率（分子）の構造'!J$46</f>
        <v>185</v>
      </c>
      <c r="F61" s="135"/>
      <c r="G61" s="135"/>
      <c r="H61" s="135">
        <f>'将来負担比率（分子）の構造'!K$46</f>
        <v>3</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3937</v>
      </c>
      <c r="C62" s="135"/>
      <c r="D62" s="135"/>
      <c r="E62" s="135">
        <f>'将来負担比率（分子）の構造'!J$45</f>
        <v>3686</v>
      </c>
      <c r="F62" s="135"/>
      <c r="G62" s="135"/>
      <c r="H62" s="135">
        <f>'将来負担比率（分子）の構造'!K$45</f>
        <v>3394</v>
      </c>
      <c r="I62" s="135"/>
      <c r="J62" s="135"/>
      <c r="K62" s="135">
        <f>'将来負担比率（分子）の構造'!L$45</f>
        <v>3105</v>
      </c>
      <c r="L62" s="135"/>
      <c r="M62" s="135"/>
      <c r="N62" s="135">
        <f>'将来負担比率（分子）の構造'!M$45</f>
        <v>2561</v>
      </c>
      <c r="O62" s="135"/>
      <c r="P62" s="135"/>
    </row>
    <row r="63" spans="1:16" x14ac:dyDescent="0.15">
      <c r="A63" s="135" t="s">
        <v>27</v>
      </c>
      <c r="B63" s="135">
        <f>'将来負担比率（分子）の構造'!I$44</f>
        <v>37</v>
      </c>
      <c r="C63" s="135"/>
      <c r="D63" s="135"/>
      <c r="E63" s="135">
        <f>'将来負担比率（分子）の構造'!J$44</f>
        <v>19</v>
      </c>
      <c r="F63" s="135"/>
      <c r="G63" s="135"/>
      <c r="H63" s="135">
        <f>'将来負担比率（分子）の構造'!K$44</f>
        <v>144</v>
      </c>
      <c r="I63" s="135"/>
      <c r="J63" s="135"/>
      <c r="K63" s="135">
        <f>'将来負担比率（分子）の構造'!L$44</f>
        <v>143</v>
      </c>
      <c r="L63" s="135"/>
      <c r="M63" s="135"/>
      <c r="N63" s="135">
        <f>'将来負担比率（分子）の構造'!M$44</f>
        <v>149</v>
      </c>
      <c r="O63" s="135"/>
      <c r="P63" s="135"/>
    </row>
    <row r="64" spans="1:16" x14ac:dyDescent="0.15">
      <c r="A64" s="135" t="s">
        <v>26</v>
      </c>
      <c r="B64" s="135">
        <f>'将来負担比率（分子）の構造'!I$43</f>
        <v>2766</v>
      </c>
      <c r="C64" s="135"/>
      <c r="D64" s="135"/>
      <c r="E64" s="135">
        <f>'将来負担比率（分子）の構造'!J$43</f>
        <v>2747</v>
      </c>
      <c r="F64" s="135"/>
      <c r="G64" s="135"/>
      <c r="H64" s="135">
        <f>'将来負担比率（分子）の構造'!K$43</f>
        <v>2684</v>
      </c>
      <c r="I64" s="135"/>
      <c r="J64" s="135"/>
      <c r="K64" s="135">
        <f>'将来負担比率（分子）の構造'!L$43</f>
        <v>2599</v>
      </c>
      <c r="L64" s="135"/>
      <c r="M64" s="135"/>
      <c r="N64" s="135">
        <f>'将来負担比率（分子）の構造'!M$43</f>
        <v>2488</v>
      </c>
      <c r="O64" s="135"/>
      <c r="P64" s="135"/>
    </row>
    <row r="65" spans="1:16" x14ac:dyDescent="0.15">
      <c r="A65" s="135" t="s">
        <v>25</v>
      </c>
      <c r="B65" s="135">
        <f>'将来負担比率（分子）の構造'!I$42</f>
        <v>378</v>
      </c>
      <c r="C65" s="135"/>
      <c r="D65" s="135"/>
      <c r="E65" s="135">
        <f>'将来負担比率（分子）の構造'!J$42</f>
        <v>343</v>
      </c>
      <c r="F65" s="135"/>
      <c r="G65" s="135"/>
      <c r="H65" s="135">
        <f>'将来負担比率（分子）の構造'!K$42</f>
        <v>314</v>
      </c>
      <c r="I65" s="135"/>
      <c r="J65" s="135"/>
      <c r="K65" s="135">
        <f>'将来負担比率（分子）の構造'!L$42</f>
        <v>283</v>
      </c>
      <c r="L65" s="135"/>
      <c r="M65" s="135"/>
      <c r="N65" s="135">
        <f>'将来負担比率（分子）の構造'!M$42</f>
        <v>254</v>
      </c>
      <c r="O65" s="135"/>
      <c r="P65" s="135"/>
    </row>
    <row r="66" spans="1:16" x14ac:dyDescent="0.15">
      <c r="A66" s="135" t="s">
        <v>24</v>
      </c>
      <c r="B66" s="135">
        <f>'将来負担比率（分子）の構造'!I$41</f>
        <v>25487</v>
      </c>
      <c r="C66" s="135"/>
      <c r="D66" s="135"/>
      <c r="E66" s="135">
        <f>'将来負担比率（分子）の構造'!J$41</f>
        <v>26279</v>
      </c>
      <c r="F66" s="135"/>
      <c r="G66" s="135"/>
      <c r="H66" s="135">
        <f>'将来負担比率（分子）の構造'!K$41</f>
        <v>27369</v>
      </c>
      <c r="I66" s="135"/>
      <c r="J66" s="135"/>
      <c r="K66" s="135">
        <f>'将来負担比率（分子）の構造'!L$41</f>
        <v>26693</v>
      </c>
      <c r="L66" s="135"/>
      <c r="M66" s="135"/>
      <c r="N66" s="135">
        <f>'将来負担比率（分子）の構造'!M$41</f>
        <v>27121</v>
      </c>
      <c r="O66" s="135"/>
      <c r="P66" s="135"/>
    </row>
    <row r="67" spans="1:16" x14ac:dyDescent="0.15">
      <c r="A67" s="135" t="s">
        <v>62</v>
      </c>
      <c r="B67" s="135" t="e">
        <f>NA()</f>
        <v>#N/A</v>
      </c>
      <c r="C67" s="135">
        <f>IF(ISNUMBER('将来負担比率（分子）の構造'!I$52), IF('将来負担比率（分子）の構造'!I$52 &lt; 0, 0, '将来負担比率（分子）の構造'!I$52), NA())</f>
        <v>1539</v>
      </c>
      <c r="D67" s="135" t="e">
        <f>NA()</f>
        <v>#N/A</v>
      </c>
      <c r="E67" s="135" t="e">
        <f>NA()</f>
        <v>#N/A</v>
      </c>
      <c r="F67" s="135">
        <f>IF(ISNUMBER('将来負担比率（分子）の構造'!J$52), IF('将来負担比率（分子）の構造'!J$52 &lt; 0, 0, '将来負担比率（分子）の構造'!J$52), NA())</f>
        <v>761</v>
      </c>
      <c r="G67" s="135" t="e">
        <f>NA()</f>
        <v>#N/A</v>
      </c>
      <c r="H67" s="135" t="e">
        <f>NA()</f>
        <v>#N/A</v>
      </c>
      <c r="I67" s="135">
        <f>IF(ISNUMBER('将来負担比率（分子）の構造'!K$52), IF('将来負担比率（分子）の構造'!K$52 &lt; 0, 0, '将来負担比率（分子）の構造'!K$52), NA())</f>
        <v>194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3028215</v>
      </c>
      <c r="S5" s="669"/>
      <c r="T5" s="669"/>
      <c r="U5" s="669"/>
      <c r="V5" s="669"/>
      <c r="W5" s="669"/>
      <c r="X5" s="669"/>
      <c r="Y5" s="716"/>
      <c r="Z5" s="729">
        <v>11.5</v>
      </c>
      <c r="AA5" s="729"/>
      <c r="AB5" s="729"/>
      <c r="AC5" s="729"/>
      <c r="AD5" s="730">
        <v>3028215</v>
      </c>
      <c r="AE5" s="730"/>
      <c r="AF5" s="730"/>
      <c r="AG5" s="730"/>
      <c r="AH5" s="730"/>
      <c r="AI5" s="730"/>
      <c r="AJ5" s="730"/>
      <c r="AK5" s="730"/>
      <c r="AL5" s="717">
        <v>23.6</v>
      </c>
      <c r="AM5" s="686"/>
      <c r="AN5" s="686"/>
      <c r="AO5" s="718"/>
      <c r="AP5" s="705" t="s">
        <v>205</v>
      </c>
      <c r="AQ5" s="706"/>
      <c r="AR5" s="706"/>
      <c r="AS5" s="706"/>
      <c r="AT5" s="706"/>
      <c r="AU5" s="706"/>
      <c r="AV5" s="706"/>
      <c r="AW5" s="706"/>
      <c r="AX5" s="706"/>
      <c r="AY5" s="706"/>
      <c r="AZ5" s="706"/>
      <c r="BA5" s="706"/>
      <c r="BB5" s="706"/>
      <c r="BC5" s="706"/>
      <c r="BD5" s="706"/>
      <c r="BE5" s="706"/>
      <c r="BF5" s="707"/>
      <c r="BG5" s="618">
        <v>3028215</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258787</v>
      </c>
      <c r="S6" s="619"/>
      <c r="T6" s="619"/>
      <c r="U6" s="619"/>
      <c r="V6" s="619"/>
      <c r="W6" s="619"/>
      <c r="X6" s="619"/>
      <c r="Y6" s="620"/>
      <c r="Z6" s="671">
        <v>1</v>
      </c>
      <c r="AA6" s="671"/>
      <c r="AB6" s="671"/>
      <c r="AC6" s="671"/>
      <c r="AD6" s="672">
        <v>258787</v>
      </c>
      <c r="AE6" s="672"/>
      <c r="AF6" s="672"/>
      <c r="AG6" s="672"/>
      <c r="AH6" s="672"/>
      <c r="AI6" s="672"/>
      <c r="AJ6" s="672"/>
      <c r="AK6" s="672"/>
      <c r="AL6" s="641">
        <v>2</v>
      </c>
      <c r="AM6" s="673"/>
      <c r="AN6" s="673"/>
      <c r="AO6" s="674"/>
      <c r="AP6" s="615" t="s">
        <v>211</v>
      </c>
      <c r="AQ6" s="616"/>
      <c r="AR6" s="616"/>
      <c r="AS6" s="616"/>
      <c r="AT6" s="616"/>
      <c r="AU6" s="616"/>
      <c r="AV6" s="616"/>
      <c r="AW6" s="616"/>
      <c r="AX6" s="616"/>
      <c r="AY6" s="616"/>
      <c r="AZ6" s="616"/>
      <c r="BA6" s="616"/>
      <c r="BB6" s="616"/>
      <c r="BC6" s="616"/>
      <c r="BD6" s="616"/>
      <c r="BE6" s="616"/>
      <c r="BF6" s="617"/>
      <c r="BG6" s="618">
        <v>3028215</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208073</v>
      </c>
      <c r="CS6" s="619"/>
      <c r="CT6" s="619"/>
      <c r="CU6" s="619"/>
      <c r="CV6" s="619"/>
      <c r="CW6" s="619"/>
      <c r="CX6" s="619"/>
      <c r="CY6" s="620"/>
      <c r="CZ6" s="671">
        <v>0.8</v>
      </c>
      <c r="DA6" s="671"/>
      <c r="DB6" s="671"/>
      <c r="DC6" s="671"/>
      <c r="DD6" s="624" t="s">
        <v>206</v>
      </c>
      <c r="DE6" s="619"/>
      <c r="DF6" s="619"/>
      <c r="DG6" s="619"/>
      <c r="DH6" s="619"/>
      <c r="DI6" s="619"/>
      <c r="DJ6" s="619"/>
      <c r="DK6" s="619"/>
      <c r="DL6" s="619"/>
      <c r="DM6" s="619"/>
      <c r="DN6" s="619"/>
      <c r="DO6" s="619"/>
      <c r="DP6" s="620"/>
      <c r="DQ6" s="624">
        <v>208073</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3783</v>
      </c>
      <c r="S7" s="619"/>
      <c r="T7" s="619"/>
      <c r="U7" s="619"/>
      <c r="V7" s="619"/>
      <c r="W7" s="619"/>
      <c r="X7" s="619"/>
      <c r="Y7" s="620"/>
      <c r="Z7" s="671">
        <v>0</v>
      </c>
      <c r="AA7" s="671"/>
      <c r="AB7" s="671"/>
      <c r="AC7" s="671"/>
      <c r="AD7" s="672">
        <v>3783</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1132622</v>
      </c>
      <c r="BH7" s="619"/>
      <c r="BI7" s="619"/>
      <c r="BJ7" s="619"/>
      <c r="BK7" s="619"/>
      <c r="BL7" s="619"/>
      <c r="BM7" s="619"/>
      <c r="BN7" s="620"/>
      <c r="BO7" s="671">
        <v>37.4</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3243736</v>
      </c>
      <c r="CS7" s="619"/>
      <c r="CT7" s="619"/>
      <c r="CU7" s="619"/>
      <c r="CV7" s="619"/>
      <c r="CW7" s="619"/>
      <c r="CX7" s="619"/>
      <c r="CY7" s="620"/>
      <c r="CZ7" s="671">
        <v>12.7</v>
      </c>
      <c r="DA7" s="671"/>
      <c r="DB7" s="671"/>
      <c r="DC7" s="671"/>
      <c r="DD7" s="624">
        <v>267396</v>
      </c>
      <c r="DE7" s="619"/>
      <c r="DF7" s="619"/>
      <c r="DG7" s="619"/>
      <c r="DH7" s="619"/>
      <c r="DI7" s="619"/>
      <c r="DJ7" s="619"/>
      <c r="DK7" s="619"/>
      <c r="DL7" s="619"/>
      <c r="DM7" s="619"/>
      <c r="DN7" s="619"/>
      <c r="DO7" s="619"/>
      <c r="DP7" s="620"/>
      <c r="DQ7" s="624">
        <v>2141361</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7502</v>
      </c>
      <c r="S8" s="619"/>
      <c r="T8" s="619"/>
      <c r="U8" s="619"/>
      <c r="V8" s="619"/>
      <c r="W8" s="619"/>
      <c r="X8" s="619"/>
      <c r="Y8" s="620"/>
      <c r="Z8" s="671">
        <v>0</v>
      </c>
      <c r="AA8" s="671"/>
      <c r="AB8" s="671"/>
      <c r="AC8" s="671"/>
      <c r="AD8" s="672">
        <v>7502</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53214</v>
      </c>
      <c r="BH8" s="619"/>
      <c r="BI8" s="619"/>
      <c r="BJ8" s="619"/>
      <c r="BK8" s="619"/>
      <c r="BL8" s="619"/>
      <c r="BM8" s="619"/>
      <c r="BN8" s="620"/>
      <c r="BO8" s="671">
        <v>1.8</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7086756</v>
      </c>
      <c r="CS8" s="619"/>
      <c r="CT8" s="619"/>
      <c r="CU8" s="619"/>
      <c r="CV8" s="619"/>
      <c r="CW8" s="619"/>
      <c r="CX8" s="619"/>
      <c r="CY8" s="620"/>
      <c r="CZ8" s="671">
        <v>27.8</v>
      </c>
      <c r="DA8" s="671"/>
      <c r="DB8" s="671"/>
      <c r="DC8" s="671"/>
      <c r="DD8" s="624">
        <v>95362</v>
      </c>
      <c r="DE8" s="619"/>
      <c r="DF8" s="619"/>
      <c r="DG8" s="619"/>
      <c r="DH8" s="619"/>
      <c r="DI8" s="619"/>
      <c r="DJ8" s="619"/>
      <c r="DK8" s="619"/>
      <c r="DL8" s="619"/>
      <c r="DM8" s="619"/>
      <c r="DN8" s="619"/>
      <c r="DO8" s="619"/>
      <c r="DP8" s="620"/>
      <c r="DQ8" s="624">
        <v>3598187</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7609</v>
      </c>
      <c r="S9" s="619"/>
      <c r="T9" s="619"/>
      <c r="U9" s="619"/>
      <c r="V9" s="619"/>
      <c r="W9" s="619"/>
      <c r="X9" s="619"/>
      <c r="Y9" s="620"/>
      <c r="Z9" s="671">
        <v>0</v>
      </c>
      <c r="AA9" s="671"/>
      <c r="AB9" s="671"/>
      <c r="AC9" s="671"/>
      <c r="AD9" s="672">
        <v>7609</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888033</v>
      </c>
      <c r="BH9" s="619"/>
      <c r="BI9" s="619"/>
      <c r="BJ9" s="619"/>
      <c r="BK9" s="619"/>
      <c r="BL9" s="619"/>
      <c r="BM9" s="619"/>
      <c r="BN9" s="620"/>
      <c r="BO9" s="671">
        <v>29.3</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1089500</v>
      </c>
      <c r="CS9" s="619"/>
      <c r="CT9" s="619"/>
      <c r="CU9" s="619"/>
      <c r="CV9" s="619"/>
      <c r="CW9" s="619"/>
      <c r="CX9" s="619"/>
      <c r="CY9" s="620"/>
      <c r="CZ9" s="671">
        <v>4.3</v>
      </c>
      <c r="DA9" s="671"/>
      <c r="DB9" s="671"/>
      <c r="DC9" s="671"/>
      <c r="DD9" s="624">
        <v>53382</v>
      </c>
      <c r="DE9" s="619"/>
      <c r="DF9" s="619"/>
      <c r="DG9" s="619"/>
      <c r="DH9" s="619"/>
      <c r="DI9" s="619"/>
      <c r="DJ9" s="619"/>
      <c r="DK9" s="619"/>
      <c r="DL9" s="619"/>
      <c r="DM9" s="619"/>
      <c r="DN9" s="619"/>
      <c r="DO9" s="619"/>
      <c r="DP9" s="620"/>
      <c r="DQ9" s="624">
        <v>908996</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697636</v>
      </c>
      <c r="S10" s="619"/>
      <c r="T10" s="619"/>
      <c r="U10" s="619"/>
      <c r="V10" s="619"/>
      <c r="W10" s="619"/>
      <c r="X10" s="619"/>
      <c r="Y10" s="620"/>
      <c r="Z10" s="671">
        <v>2.7</v>
      </c>
      <c r="AA10" s="671"/>
      <c r="AB10" s="671"/>
      <c r="AC10" s="671"/>
      <c r="AD10" s="672">
        <v>697636</v>
      </c>
      <c r="AE10" s="672"/>
      <c r="AF10" s="672"/>
      <c r="AG10" s="672"/>
      <c r="AH10" s="672"/>
      <c r="AI10" s="672"/>
      <c r="AJ10" s="672"/>
      <c r="AK10" s="672"/>
      <c r="AL10" s="641">
        <v>5.4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64464</v>
      </c>
      <c r="BH10" s="619"/>
      <c r="BI10" s="619"/>
      <c r="BJ10" s="619"/>
      <c r="BK10" s="619"/>
      <c r="BL10" s="619"/>
      <c r="BM10" s="619"/>
      <c r="BN10" s="620"/>
      <c r="BO10" s="671">
        <v>2.1</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17731</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17731</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126911</v>
      </c>
      <c r="BH11" s="619"/>
      <c r="BI11" s="619"/>
      <c r="BJ11" s="619"/>
      <c r="BK11" s="619"/>
      <c r="BL11" s="619"/>
      <c r="BM11" s="619"/>
      <c r="BN11" s="620"/>
      <c r="BO11" s="671">
        <v>4.2</v>
      </c>
      <c r="BP11" s="671"/>
      <c r="BQ11" s="671"/>
      <c r="BR11" s="671"/>
      <c r="BS11" s="624" t="s">
        <v>109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3996334</v>
      </c>
      <c r="CS11" s="619"/>
      <c r="CT11" s="619"/>
      <c r="CU11" s="619"/>
      <c r="CV11" s="619"/>
      <c r="CW11" s="619"/>
      <c r="CX11" s="619"/>
      <c r="CY11" s="620"/>
      <c r="CZ11" s="671">
        <v>15.7</v>
      </c>
      <c r="DA11" s="671"/>
      <c r="DB11" s="671"/>
      <c r="DC11" s="671"/>
      <c r="DD11" s="624">
        <v>2661979</v>
      </c>
      <c r="DE11" s="619"/>
      <c r="DF11" s="619"/>
      <c r="DG11" s="619"/>
      <c r="DH11" s="619"/>
      <c r="DI11" s="619"/>
      <c r="DJ11" s="619"/>
      <c r="DK11" s="619"/>
      <c r="DL11" s="619"/>
      <c r="DM11" s="619"/>
      <c r="DN11" s="619"/>
      <c r="DO11" s="619"/>
      <c r="DP11" s="620"/>
      <c r="DQ11" s="624">
        <v>1263672</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1566324</v>
      </c>
      <c r="BH12" s="619"/>
      <c r="BI12" s="619"/>
      <c r="BJ12" s="619"/>
      <c r="BK12" s="619"/>
      <c r="BL12" s="619"/>
      <c r="BM12" s="619"/>
      <c r="BN12" s="620"/>
      <c r="BO12" s="671">
        <v>51.7</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1004787</v>
      </c>
      <c r="CS12" s="619"/>
      <c r="CT12" s="619"/>
      <c r="CU12" s="619"/>
      <c r="CV12" s="619"/>
      <c r="CW12" s="619"/>
      <c r="CX12" s="619"/>
      <c r="CY12" s="620"/>
      <c r="CZ12" s="671">
        <v>3.9</v>
      </c>
      <c r="DA12" s="671"/>
      <c r="DB12" s="671"/>
      <c r="DC12" s="671"/>
      <c r="DD12" s="624">
        <v>13465</v>
      </c>
      <c r="DE12" s="619"/>
      <c r="DF12" s="619"/>
      <c r="DG12" s="619"/>
      <c r="DH12" s="619"/>
      <c r="DI12" s="619"/>
      <c r="DJ12" s="619"/>
      <c r="DK12" s="619"/>
      <c r="DL12" s="619"/>
      <c r="DM12" s="619"/>
      <c r="DN12" s="619"/>
      <c r="DO12" s="619"/>
      <c r="DP12" s="620"/>
      <c r="DQ12" s="624">
        <v>263586</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24992</v>
      </c>
      <c r="S13" s="619"/>
      <c r="T13" s="619"/>
      <c r="U13" s="619"/>
      <c r="V13" s="619"/>
      <c r="W13" s="619"/>
      <c r="X13" s="619"/>
      <c r="Y13" s="620"/>
      <c r="Z13" s="671">
        <v>0.1</v>
      </c>
      <c r="AA13" s="671"/>
      <c r="AB13" s="671"/>
      <c r="AC13" s="671"/>
      <c r="AD13" s="672">
        <v>24992</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1551798</v>
      </c>
      <c r="BH13" s="619"/>
      <c r="BI13" s="619"/>
      <c r="BJ13" s="619"/>
      <c r="BK13" s="619"/>
      <c r="BL13" s="619"/>
      <c r="BM13" s="619"/>
      <c r="BN13" s="620"/>
      <c r="BO13" s="671">
        <v>51.2</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2053565</v>
      </c>
      <c r="CS13" s="619"/>
      <c r="CT13" s="619"/>
      <c r="CU13" s="619"/>
      <c r="CV13" s="619"/>
      <c r="CW13" s="619"/>
      <c r="CX13" s="619"/>
      <c r="CY13" s="620"/>
      <c r="CZ13" s="671">
        <v>8</v>
      </c>
      <c r="DA13" s="671"/>
      <c r="DB13" s="671"/>
      <c r="DC13" s="671"/>
      <c r="DD13" s="624">
        <v>1464165</v>
      </c>
      <c r="DE13" s="619"/>
      <c r="DF13" s="619"/>
      <c r="DG13" s="619"/>
      <c r="DH13" s="619"/>
      <c r="DI13" s="619"/>
      <c r="DJ13" s="619"/>
      <c r="DK13" s="619"/>
      <c r="DL13" s="619"/>
      <c r="DM13" s="619"/>
      <c r="DN13" s="619"/>
      <c r="DO13" s="619"/>
      <c r="DP13" s="620"/>
      <c r="DQ13" s="624">
        <v>808345</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134408</v>
      </c>
      <c r="BH14" s="619"/>
      <c r="BI14" s="619"/>
      <c r="BJ14" s="619"/>
      <c r="BK14" s="619"/>
      <c r="BL14" s="619"/>
      <c r="BM14" s="619"/>
      <c r="BN14" s="620"/>
      <c r="BO14" s="671">
        <v>4.4000000000000004</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659046</v>
      </c>
      <c r="CS14" s="619"/>
      <c r="CT14" s="619"/>
      <c r="CU14" s="619"/>
      <c r="CV14" s="619"/>
      <c r="CW14" s="619"/>
      <c r="CX14" s="619"/>
      <c r="CY14" s="620"/>
      <c r="CZ14" s="671">
        <v>2.6</v>
      </c>
      <c r="DA14" s="671"/>
      <c r="DB14" s="671"/>
      <c r="DC14" s="671"/>
      <c r="DD14" s="624">
        <v>77087</v>
      </c>
      <c r="DE14" s="619"/>
      <c r="DF14" s="619"/>
      <c r="DG14" s="619"/>
      <c r="DH14" s="619"/>
      <c r="DI14" s="619"/>
      <c r="DJ14" s="619"/>
      <c r="DK14" s="619"/>
      <c r="DL14" s="619"/>
      <c r="DM14" s="619"/>
      <c r="DN14" s="619"/>
      <c r="DO14" s="619"/>
      <c r="DP14" s="620"/>
      <c r="DQ14" s="624">
        <v>598532</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9930</v>
      </c>
      <c r="S15" s="619"/>
      <c r="T15" s="619"/>
      <c r="U15" s="619"/>
      <c r="V15" s="619"/>
      <c r="W15" s="619"/>
      <c r="X15" s="619"/>
      <c r="Y15" s="620"/>
      <c r="Z15" s="671">
        <v>0</v>
      </c>
      <c r="AA15" s="671"/>
      <c r="AB15" s="671"/>
      <c r="AC15" s="671"/>
      <c r="AD15" s="672">
        <v>9930</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194861</v>
      </c>
      <c r="BH15" s="619"/>
      <c r="BI15" s="619"/>
      <c r="BJ15" s="619"/>
      <c r="BK15" s="619"/>
      <c r="BL15" s="619"/>
      <c r="BM15" s="619"/>
      <c r="BN15" s="620"/>
      <c r="BO15" s="671">
        <v>6.4</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2772877</v>
      </c>
      <c r="CS15" s="619"/>
      <c r="CT15" s="619"/>
      <c r="CU15" s="619"/>
      <c r="CV15" s="619"/>
      <c r="CW15" s="619"/>
      <c r="CX15" s="619"/>
      <c r="CY15" s="620"/>
      <c r="CZ15" s="671">
        <v>10.9</v>
      </c>
      <c r="DA15" s="671"/>
      <c r="DB15" s="671"/>
      <c r="DC15" s="671"/>
      <c r="DD15" s="624">
        <v>1208002</v>
      </c>
      <c r="DE15" s="619"/>
      <c r="DF15" s="619"/>
      <c r="DG15" s="619"/>
      <c r="DH15" s="619"/>
      <c r="DI15" s="619"/>
      <c r="DJ15" s="619"/>
      <c r="DK15" s="619"/>
      <c r="DL15" s="619"/>
      <c r="DM15" s="619"/>
      <c r="DN15" s="619"/>
      <c r="DO15" s="619"/>
      <c r="DP15" s="620"/>
      <c r="DQ15" s="624">
        <v>1608897</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9443123</v>
      </c>
      <c r="S16" s="619"/>
      <c r="T16" s="619"/>
      <c r="U16" s="619"/>
      <c r="V16" s="619"/>
      <c r="W16" s="619"/>
      <c r="X16" s="619"/>
      <c r="Y16" s="620"/>
      <c r="Z16" s="671">
        <v>35.9</v>
      </c>
      <c r="AA16" s="671"/>
      <c r="AB16" s="671"/>
      <c r="AC16" s="671"/>
      <c r="AD16" s="672">
        <v>8714504</v>
      </c>
      <c r="AE16" s="672"/>
      <c r="AF16" s="672"/>
      <c r="AG16" s="672"/>
      <c r="AH16" s="672"/>
      <c r="AI16" s="672"/>
      <c r="AJ16" s="672"/>
      <c r="AK16" s="672"/>
      <c r="AL16" s="641">
        <v>67.900000000000006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240164</v>
      </c>
      <c r="CS16" s="619"/>
      <c r="CT16" s="619"/>
      <c r="CU16" s="619"/>
      <c r="CV16" s="619"/>
      <c r="CW16" s="619"/>
      <c r="CX16" s="619"/>
      <c r="CY16" s="620"/>
      <c r="CZ16" s="671">
        <v>0.9</v>
      </c>
      <c r="DA16" s="671"/>
      <c r="DB16" s="671"/>
      <c r="DC16" s="671"/>
      <c r="DD16" s="624" t="s">
        <v>109</v>
      </c>
      <c r="DE16" s="619"/>
      <c r="DF16" s="619"/>
      <c r="DG16" s="619"/>
      <c r="DH16" s="619"/>
      <c r="DI16" s="619"/>
      <c r="DJ16" s="619"/>
      <c r="DK16" s="619"/>
      <c r="DL16" s="619"/>
      <c r="DM16" s="619"/>
      <c r="DN16" s="619"/>
      <c r="DO16" s="619"/>
      <c r="DP16" s="620"/>
      <c r="DQ16" s="624">
        <v>125320</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8714504</v>
      </c>
      <c r="S17" s="619"/>
      <c r="T17" s="619"/>
      <c r="U17" s="619"/>
      <c r="V17" s="619"/>
      <c r="W17" s="619"/>
      <c r="X17" s="619"/>
      <c r="Y17" s="620"/>
      <c r="Z17" s="671">
        <v>33.1</v>
      </c>
      <c r="AA17" s="671"/>
      <c r="AB17" s="671"/>
      <c r="AC17" s="671"/>
      <c r="AD17" s="672">
        <v>8714504</v>
      </c>
      <c r="AE17" s="672"/>
      <c r="AF17" s="672"/>
      <c r="AG17" s="672"/>
      <c r="AH17" s="672"/>
      <c r="AI17" s="672"/>
      <c r="AJ17" s="672"/>
      <c r="AK17" s="672"/>
      <c r="AL17" s="641">
        <v>67.900000000000006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3145147</v>
      </c>
      <c r="CS17" s="619"/>
      <c r="CT17" s="619"/>
      <c r="CU17" s="619"/>
      <c r="CV17" s="619"/>
      <c r="CW17" s="619"/>
      <c r="CX17" s="619"/>
      <c r="CY17" s="620"/>
      <c r="CZ17" s="671">
        <v>12.3</v>
      </c>
      <c r="DA17" s="671"/>
      <c r="DB17" s="671"/>
      <c r="DC17" s="671"/>
      <c r="DD17" s="624" t="s">
        <v>109</v>
      </c>
      <c r="DE17" s="619"/>
      <c r="DF17" s="619"/>
      <c r="DG17" s="619"/>
      <c r="DH17" s="619"/>
      <c r="DI17" s="619"/>
      <c r="DJ17" s="619"/>
      <c r="DK17" s="619"/>
      <c r="DL17" s="619"/>
      <c r="DM17" s="619"/>
      <c r="DN17" s="619"/>
      <c r="DO17" s="619"/>
      <c r="DP17" s="620"/>
      <c r="DQ17" s="624">
        <v>3092902</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728619</v>
      </c>
      <c r="S18" s="619"/>
      <c r="T18" s="619"/>
      <c r="U18" s="619"/>
      <c r="V18" s="619"/>
      <c r="W18" s="619"/>
      <c r="X18" s="619"/>
      <c r="Y18" s="620"/>
      <c r="Z18" s="671">
        <v>2.8</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13481577</v>
      </c>
      <c r="S20" s="619"/>
      <c r="T20" s="619"/>
      <c r="U20" s="619"/>
      <c r="V20" s="619"/>
      <c r="W20" s="619"/>
      <c r="X20" s="619"/>
      <c r="Y20" s="620"/>
      <c r="Z20" s="671">
        <v>51.2</v>
      </c>
      <c r="AA20" s="671"/>
      <c r="AB20" s="671"/>
      <c r="AC20" s="671"/>
      <c r="AD20" s="672">
        <v>12752958</v>
      </c>
      <c r="AE20" s="672"/>
      <c r="AF20" s="672"/>
      <c r="AG20" s="672"/>
      <c r="AH20" s="672"/>
      <c r="AI20" s="672"/>
      <c r="AJ20" s="672"/>
      <c r="AK20" s="672"/>
      <c r="AL20" s="641">
        <v>99.4</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25517716</v>
      </c>
      <c r="CS20" s="619"/>
      <c r="CT20" s="619"/>
      <c r="CU20" s="619"/>
      <c r="CV20" s="619"/>
      <c r="CW20" s="619"/>
      <c r="CX20" s="619"/>
      <c r="CY20" s="620"/>
      <c r="CZ20" s="671">
        <v>100</v>
      </c>
      <c r="DA20" s="671"/>
      <c r="DB20" s="671"/>
      <c r="DC20" s="671"/>
      <c r="DD20" s="624">
        <v>5840838</v>
      </c>
      <c r="DE20" s="619"/>
      <c r="DF20" s="619"/>
      <c r="DG20" s="619"/>
      <c r="DH20" s="619"/>
      <c r="DI20" s="619"/>
      <c r="DJ20" s="619"/>
      <c r="DK20" s="619"/>
      <c r="DL20" s="619"/>
      <c r="DM20" s="619"/>
      <c r="DN20" s="619"/>
      <c r="DO20" s="619"/>
      <c r="DP20" s="620"/>
      <c r="DQ20" s="624">
        <v>14635602</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6080</v>
      </c>
      <c r="S21" s="619"/>
      <c r="T21" s="619"/>
      <c r="U21" s="619"/>
      <c r="V21" s="619"/>
      <c r="W21" s="619"/>
      <c r="X21" s="619"/>
      <c r="Y21" s="620"/>
      <c r="Z21" s="671">
        <v>0</v>
      </c>
      <c r="AA21" s="671"/>
      <c r="AB21" s="671"/>
      <c r="AC21" s="671"/>
      <c r="AD21" s="672">
        <v>6080</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241552</v>
      </c>
      <c r="S22" s="619"/>
      <c r="T22" s="619"/>
      <c r="U22" s="619"/>
      <c r="V22" s="619"/>
      <c r="W22" s="619"/>
      <c r="X22" s="619"/>
      <c r="Y22" s="620"/>
      <c r="Z22" s="671">
        <v>0.9</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277080</v>
      </c>
      <c r="S23" s="619"/>
      <c r="T23" s="619"/>
      <c r="U23" s="619"/>
      <c r="V23" s="619"/>
      <c r="W23" s="619"/>
      <c r="X23" s="619"/>
      <c r="Y23" s="620"/>
      <c r="Z23" s="671">
        <v>1.1000000000000001</v>
      </c>
      <c r="AA23" s="671"/>
      <c r="AB23" s="671"/>
      <c r="AC23" s="671"/>
      <c r="AD23" s="672">
        <v>3015</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42984</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10134428</v>
      </c>
      <c r="CS24" s="669"/>
      <c r="CT24" s="669"/>
      <c r="CU24" s="669"/>
      <c r="CV24" s="669"/>
      <c r="CW24" s="669"/>
      <c r="CX24" s="669"/>
      <c r="CY24" s="716"/>
      <c r="CZ24" s="720">
        <v>39.700000000000003</v>
      </c>
      <c r="DA24" s="721"/>
      <c r="DB24" s="721"/>
      <c r="DC24" s="722"/>
      <c r="DD24" s="715">
        <v>7065216</v>
      </c>
      <c r="DE24" s="669"/>
      <c r="DF24" s="669"/>
      <c r="DG24" s="669"/>
      <c r="DH24" s="669"/>
      <c r="DI24" s="669"/>
      <c r="DJ24" s="669"/>
      <c r="DK24" s="716"/>
      <c r="DL24" s="715">
        <v>6799403</v>
      </c>
      <c r="DM24" s="669"/>
      <c r="DN24" s="669"/>
      <c r="DO24" s="669"/>
      <c r="DP24" s="669"/>
      <c r="DQ24" s="669"/>
      <c r="DR24" s="669"/>
      <c r="DS24" s="669"/>
      <c r="DT24" s="669"/>
      <c r="DU24" s="669"/>
      <c r="DV24" s="716"/>
      <c r="DW24" s="717">
        <v>50.3</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2886572</v>
      </c>
      <c r="S25" s="619"/>
      <c r="T25" s="619"/>
      <c r="U25" s="619"/>
      <c r="V25" s="619"/>
      <c r="W25" s="619"/>
      <c r="X25" s="619"/>
      <c r="Y25" s="620"/>
      <c r="Z25" s="671">
        <v>11</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3003065</v>
      </c>
      <c r="CS25" s="637"/>
      <c r="CT25" s="637"/>
      <c r="CU25" s="637"/>
      <c r="CV25" s="637"/>
      <c r="CW25" s="637"/>
      <c r="CX25" s="637"/>
      <c r="CY25" s="638"/>
      <c r="CZ25" s="621">
        <v>11.8</v>
      </c>
      <c r="DA25" s="639"/>
      <c r="DB25" s="639"/>
      <c r="DC25" s="640"/>
      <c r="DD25" s="624">
        <v>2823750</v>
      </c>
      <c r="DE25" s="637"/>
      <c r="DF25" s="637"/>
      <c r="DG25" s="637"/>
      <c r="DH25" s="637"/>
      <c r="DI25" s="637"/>
      <c r="DJ25" s="637"/>
      <c r="DK25" s="638"/>
      <c r="DL25" s="624">
        <v>2803477</v>
      </c>
      <c r="DM25" s="637"/>
      <c r="DN25" s="637"/>
      <c r="DO25" s="637"/>
      <c r="DP25" s="637"/>
      <c r="DQ25" s="637"/>
      <c r="DR25" s="637"/>
      <c r="DS25" s="637"/>
      <c r="DT25" s="637"/>
      <c r="DU25" s="637"/>
      <c r="DV25" s="638"/>
      <c r="DW25" s="641">
        <v>20.7</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v>1437</v>
      </c>
      <c r="S26" s="619"/>
      <c r="T26" s="619"/>
      <c r="U26" s="619"/>
      <c r="V26" s="619"/>
      <c r="W26" s="619"/>
      <c r="X26" s="619"/>
      <c r="Y26" s="620"/>
      <c r="Z26" s="671">
        <v>0</v>
      </c>
      <c r="AA26" s="671"/>
      <c r="AB26" s="671"/>
      <c r="AC26" s="671"/>
      <c r="AD26" s="672">
        <v>1437</v>
      </c>
      <c r="AE26" s="672"/>
      <c r="AF26" s="672"/>
      <c r="AG26" s="672"/>
      <c r="AH26" s="672"/>
      <c r="AI26" s="672"/>
      <c r="AJ26" s="672"/>
      <c r="AK26" s="672"/>
      <c r="AL26" s="641">
        <v>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1765475</v>
      </c>
      <c r="CS26" s="619"/>
      <c r="CT26" s="619"/>
      <c r="CU26" s="619"/>
      <c r="CV26" s="619"/>
      <c r="CW26" s="619"/>
      <c r="CX26" s="619"/>
      <c r="CY26" s="620"/>
      <c r="CZ26" s="621">
        <v>6.9</v>
      </c>
      <c r="DA26" s="639"/>
      <c r="DB26" s="639"/>
      <c r="DC26" s="640"/>
      <c r="DD26" s="624">
        <v>1656271</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1857640</v>
      </c>
      <c r="S27" s="619"/>
      <c r="T27" s="619"/>
      <c r="U27" s="619"/>
      <c r="V27" s="619"/>
      <c r="W27" s="619"/>
      <c r="X27" s="619"/>
      <c r="Y27" s="620"/>
      <c r="Z27" s="671">
        <v>7.1</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3028215</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3986216</v>
      </c>
      <c r="CS27" s="637"/>
      <c r="CT27" s="637"/>
      <c r="CU27" s="637"/>
      <c r="CV27" s="637"/>
      <c r="CW27" s="637"/>
      <c r="CX27" s="637"/>
      <c r="CY27" s="638"/>
      <c r="CZ27" s="621">
        <v>15.6</v>
      </c>
      <c r="DA27" s="639"/>
      <c r="DB27" s="639"/>
      <c r="DC27" s="640"/>
      <c r="DD27" s="624">
        <v>1148564</v>
      </c>
      <c r="DE27" s="637"/>
      <c r="DF27" s="637"/>
      <c r="DG27" s="637"/>
      <c r="DH27" s="637"/>
      <c r="DI27" s="637"/>
      <c r="DJ27" s="637"/>
      <c r="DK27" s="638"/>
      <c r="DL27" s="624">
        <v>1147581</v>
      </c>
      <c r="DM27" s="637"/>
      <c r="DN27" s="637"/>
      <c r="DO27" s="637"/>
      <c r="DP27" s="637"/>
      <c r="DQ27" s="637"/>
      <c r="DR27" s="637"/>
      <c r="DS27" s="637"/>
      <c r="DT27" s="637"/>
      <c r="DU27" s="637"/>
      <c r="DV27" s="638"/>
      <c r="DW27" s="641">
        <v>8.5</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561593</v>
      </c>
      <c r="S28" s="619"/>
      <c r="T28" s="619"/>
      <c r="U28" s="619"/>
      <c r="V28" s="619"/>
      <c r="W28" s="619"/>
      <c r="X28" s="619"/>
      <c r="Y28" s="620"/>
      <c r="Z28" s="671">
        <v>2.1</v>
      </c>
      <c r="AA28" s="671"/>
      <c r="AB28" s="671"/>
      <c r="AC28" s="671"/>
      <c r="AD28" s="672">
        <v>67739</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3145147</v>
      </c>
      <c r="CS28" s="619"/>
      <c r="CT28" s="619"/>
      <c r="CU28" s="619"/>
      <c r="CV28" s="619"/>
      <c r="CW28" s="619"/>
      <c r="CX28" s="619"/>
      <c r="CY28" s="620"/>
      <c r="CZ28" s="621">
        <v>12.3</v>
      </c>
      <c r="DA28" s="639"/>
      <c r="DB28" s="639"/>
      <c r="DC28" s="640"/>
      <c r="DD28" s="624">
        <v>3092902</v>
      </c>
      <c r="DE28" s="619"/>
      <c r="DF28" s="619"/>
      <c r="DG28" s="619"/>
      <c r="DH28" s="619"/>
      <c r="DI28" s="619"/>
      <c r="DJ28" s="619"/>
      <c r="DK28" s="620"/>
      <c r="DL28" s="624">
        <v>2848345</v>
      </c>
      <c r="DM28" s="619"/>
      <c r="DN28" s="619"/>
      <c r="DO28" s="619"/>
      <c r="DP28" s="619"/>
      <c r="DQ28" s="619"/>
      <c r="DR28" s="619"/>
      <c r="DS28" s="619"/>
      <c r="DT28" s="619"/>
      <c r="DU28" s="619"/>
      <c r="DV28" s="620"/>
      <c r="DW28" s="641">
        <v>21.1</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629244</v>
      </c>
      <c r="S29" s="619"/>
      <c r="T29" s="619"/>
      <c r="U29" s="619"/>
      <c r="V29" s="619"/>
      <c r="W29" s="619"/>
      <c r="X29" s="619"/>
      <c r="Y29" s="620"/>
      <c r="Z29" s="671">
        <v>2.4</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3145147</v>
      </c>
      <c r="CS29" s="637"/>
      <c r="CT29" s="637"/>
      <c r="CU29" s="637"/>
      <c r="CV29" s="637"/>
      <c r="CW29" s="637"/>
      <c r="CX29" s="637"/>
      <c r="CY29" s="638"/>
      <c r="CZ29" s="621">
        <v>12.3</v>
      </c>
      <c r="DA29" s="639"/>
      <c r="DB29" s="639"/>
      <c r="DC29" s="640"/>
      <c r="DD29" s="624">
        <v>3092902</v>
      </c>
      <c r="DE29" s="637"/>
      <c r="DF29" s="637"/>
      <c r="DG29" s="637"/>
      <c r="DH29" s="637"/>
      <c r="DI29" s="637"/>
      <c r="DJ29" s="637"/>
      <c r="DK29" s="638"/>
      <c r="DL29" s="624">
        <v>2848345</v>
      </c>
      <c r="DM29" s="637"/>
      <c r="DN29" s="637"/>
      <c r="DO29" s="637"/>
      <c r="DP29" s="637"/>
      <c r="DQ29" s="637"/>
      <c r="DR29" s="637"/>
      <c r="DS29" s="637"/>
      <c r="DT29" s="637"/>
      <c r="DU29" s="637"/>
      <c r="DV29" s="638"/>
      <c r="DW29" s="641">
        <v>21.1</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2650416</v>
      </c>
      <c r="S30" s="619"/>
      <c r="T30" s="619"/>
      <c r="U30" s="619"/>
      <c r="V30" s="619"/>
      <c r="W30" s="619"/>
      <c r="X30" s="619"/>
      <c r="Y30" s="620"/>
      <c r="Z30" s="671">
        <v>10.1</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98.8</v>
      </c>
      <c r="BH30" s="685"/>
      <c r="BI30" s="685"/>
      <c r="BJ30" s="685"/>
      <c r="BK30" s="685"/>
      <c r="BL30" s="685"/>
      <c r="BM30" s="686">
        <v>94.8</v>
      </c>
      <c r="BN30" s="685"/>
      <c r="BO30" s="685"/>
      <c r="BP30" s="685"/>
      <c r="BQ30" s="687"/>
      <c r="BR30" s="684">
        <v>98.6</v>
      </c>
      <c r="BS30" s="685"/>
      <c r="BT30" s="685"/>
      <c r="BU30" s="685"/>
      <c r="BV30" s="685"/>
      <c r="BW30" s="685"/>
      <c r="BX30" s="686">
        <v>94.3</v>
      </c>
      <c r="BY30" s="685"/>
      <c r="BZ30" s="685"/>
      <c r="CA30" s="685"/>
      <c r="CB30" s="687"/>
      <c r="CD30" s="690"/>
      <c r="CE30" s="691"/>
      <c r="CF30" s="655" t="s">
        <v>289</v>
      </c>
      <c r="CG30" s="652"/>
      <c r="CH30" s="652"/>
      <c r="CI30" s="652"/>
      <c r="CJ30" s="652"/>
      <c r="CK30" s="652"/>
      <c r="CL30" s="652"/>
      <c r="CM30" s="652"/>
      <c r="CN30" s="652"/>
      <c r="CO30" s="652"/>
      <c r="CP30" s="652"/>
      <c r="CQ30" s="653"/>
      <c r="CR30" s="618">
        <v>2903207</v>
      </c>
      <c r="CS30" s="619"/>
      <c r="CT30" s="619"/>
      <c r="CU30" s="619"/>
      <c r="CV30" s="619"/>
      <c r="CW30" s="619"/>
      <c r="CX30" s="619"/>
      <c r="CY30" s="620"/>
      <c r="CZ30" s="621">
        <v>11.4</v>
      </c>
      <c r="DA30" s="639"/>
      <c r="DB30" s="639"/>
      <c r="DC30" s="640"/>
      <c r="DD30" s="624">
        <v>2850962</v>
      </c>
      <c r="DE30" s="619"/>
      <c r="DF30" s="619"/>
      <c r="DG30" s="619"/>
      <c r="DH30" s="619"/>
      <c r="DI30" s="619"/>
      <c r="DJ30" s="619"/>
      <c r="DK30" s="620"/>
      <c r="DL30" s="624">
        <v>2606405</v>
      </c>
      <c r="DM30" s="619"/>
      <c r="DN30" s="619"/>
      <c r="DO30" s="619"/>
      <c r="DP30" s="619"/>
      <c r="DQ30" s="619"/>
      <c r="DR30" s="619"/>
      <c r="DS30" s="619"/>
      <c r="DT30" s="619"/>
      <c r="DU30" s="619"/>
      <c r="DV30" s="620"/>
      <c r="DW30" s="641">
        <v>19.3</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238087</v>
      </c>
      <c r="S31" s="619"/>
      <c r="T31" s="619"/>
      <c r="U31" s="619"/>
      <c r="V31" s="619"/>
      <c r="W31" s="619"/>
      <c r="X31" s="619"/>
      <c r="Y31" s="620"/>
      <c r="Z31" s="671">
        <v>0.9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95.8</v>
      </c>
      <c r="BN31" s="683"/>
      <c r="BO31" s="683"/>
      <c r="BP31" s="683"/>
      <c r="BQ31" s="647"/>
      <c r="BR31" s="682">
        <v>98.5</v>
      </c>
      <c r="BS31" s="637"/>
      <c r="BT31" s="637"/>
      <c r="BU31" s="637"/>
      <c r="BV31" s="637"/>
      <c r="BW31" s="637"/>
      <c r="BX31" s="673">
        <v>95.2</v>
      </c>
      <c r="BY31" s="683"/>
      <c r="BZ31" s="683"/>
      <c r="CA31" s="683"/>
      <c r="CB31" s="647"/>
      <c r="CD31" s="690"/>
      <c r="CE31" s="691"/>
      <c r="CF31" s="655" t="s">
        <v>293</v>
      </c>
      <c r="CG31" s="652"/>
      <c r="CH31" s="652"/>
      <c r="CI31" s="652"/>
      <c r="CJ31" s="652"/>
      <c r="CK31" s="652"/>
      <c r="CL31" s="652"/>
      <c r="CM31" s="652"/>
      <c r="CN31" s="652"/>
      <c r="CO31" s="652"/>
      <c r="CP31" s="652"/>
      <c r="CQ31" s="653"/>
      <c r="CR31" s="618">
        <v>241940</v>
      </c>
      <c r="CS31" s="637"/>
      <c r="CT31" s="637"/>
      <c r="CU31" s="637"/>
      <c r="CV31" s="637"/>
      <c r="CW31" s="637"/>
      <c r="CX31" s="637"/>
      <c r="CY31" s="638"/>
      <c r="CZ31" s="621">
        <v>0.9</v>
      </c>
      <c r="DA31" s="639"/>
      <c r="DB31" s="639"/>
      <c r="DC31" s="640"/>
      <c r="DD31" s="624">
        <v>241940</v>
      </c>
      <c r="DE31" s="637"/>
      <c r="DF31" s="637"/>
      <c r="DG31" s="637"/>
      <c r="DH31" s="637"/>
      <c r="DI31" s="637"/>
      <c r="DJ31" s="637"/>
      <c r="DK31" s="638"/>
      <c r="DL31" s="624">
        <v>241940</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111094</v>
      </c>
      <c r="S32" s="619"/>
      <c r="T32" s="619"/>
      <c r="U32" s="619"/>
      <c r="V32" s="619"/>
      <c r="W32" s="619"/>
      <c r="X32" s="619"/>
      <c r="Y32" s="620"/>
      <c r="Z32" s="671">
        <v>0.4</v>
      </c>
      <c r="AA32" s="671"/>
      <c r="AB32" s="671"/>
      <c r="AC32" s="671"/>
      <c r="AD32" s="672">
        <v>1600</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98.6</v>
      </c>
      <c r="BH32" s="603"/>
      <c r="BI32" s="603"/>
      <c r="BJ32" s="603"/>
      <c r="BK32" s="603"/>
      <c r="BL32" s="603"/>
      <c r="BM32" s="666">
        <v>93.6</v>
      </c>
      <c r="BN32" s="603"/>
      <c r="BO32" s="603"/>
      <c r="BP32" s="603"/>
      <c r="BQ32" s="660"/>
      <c r="BR32" s="681">
        <v>98.5</v>
      </c>
      <c r="BS32" s="603"/>
      <c r="BT32" s="603"/>
      <c r="BU32" s="603"/>
      <c r="BV32" s="603"/>
      <c r="BW32" s="603"/>
      <c r="BX32" s="666">
        <v>92.9</v>
      </c>
      <c r="BY32" s="603"/>
      <c r="BZ32" s="603"/>
      <c r="CA32" s="603"/>
      <c r="CB32" s="660"/>
      <c r="CD32" s="692"/>
      <c r="CE32" s="693"/>
      <c r="CF32" s="655" t="s">
        <v>296</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3331200</v>
      </c>
      <c r="S33" s="619"/>
      <c r="T33" s="619"/>
      <c r="U33" s="619"/>
      <c r="V33" s="619"/>
      <c r="W33" s="619"/>
      <c r="X33" s="619"/>
      <c r="Y33" s="620"/>
      <c r="Z33" s="671">
        <v>12.7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9302286</v>
      </c>
      <c r="CS33" s="637"/>
      <c r="CT33" s="637"/>
      <c r="CU33" s="637"/>
      <c r="CV33" s="637"/>
      <c r="CW33" s="637"/>
      <c r="CX33" s="637"/>
      <c r="CY33" s="638"/>
      <c r="CZ33" s="621">
        <v>36.5</v>
      </c>
      <c r="DA33" s="639"/>
      <c r="DB33" s="639"/>
      <c r="DC33" s="640"/>
      <c r="DD33" s="624">
        <v>6759085</v>
      </c>
      <c r="DE33" s="637"/>
      <c r="DF33" s="637"/>
      <c r="DG33" s="637"/>
      <c r="DH33" s="637"/>
      <c r="DI33" s="637"/>
      <c r="DJ33" s="637"/>
      <c r="DK33" s="638"/>
      <c r="DL33" s="624">
        <v>5075246</v>
      </c>
      <c r="DM33" s="637"/>
      <c r="DN33" s="637"/>
      <c r="DO33" s="637"/>
      <c r="DP33" s="637"/>
      <c r="DQ33" s="637"/>
      <c r="DR33" s="637"/>
      <c r="DS33" s="637"/>
      <c r="DT33" s="637"/>
      <c r="DU33" s="637"/>
      <c r="DV33" s="638"/>
      <c r="DW33" s="641">
        <v>37.5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2876785</v>
      </c>
      <c r="CS34" s="619"/>
      <c r="CT34" s="619"/>
      <c r="CU34" s="619"/>
      <c r="CV34" s="619"/>
      <c r="CW34" s="619"/>
      <c r="CX34" s="619"/>
      <c r="CY34" s="620"/>
      <c r="CZ34" s="621">
        <v>11.3</v>
      </c>
      <c r="DA34" s="639"/>
      <c r="DB34" s="639"/>
      <c r="DC34" s="640"/>
      <c r="DD34" s="624">
        <v>2124462</v>
      </c>
      <c r="DE34" s="619"/>
      <c r="DF34" s="619"/>
      <c r="DG34" s="619"/>
      <c r="DH34" s="619"/>
      <c r="DI34" s="619"/>
      <c r="DJ34" s="619"/>
      <c r="DK34" s="620"/>
      <c r="DL34" s="624">
        <v>1860566</v>
      </c>
      <c r="DM34" s="619"/>
      <c r="DN34" s="619"/>
      <c r="DO34" s="619"/>
      <c r="DP34" s="619"/>
      <c r="DQ34" s="619"/>
      <c r="DR34" s="619"/>
      <c r="DS34" s="619"/>
      <c r="DT34" s="619"/>
      <c r="DU34" s="619"/>
      <c r="DV34" s="620"/>
      <c r="DW34" s="641">
        <v>13.8</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689400</v>
      </c>
      <c r="S35" s="619"/>
      <c r="T35" s="619"/>
      <c r="U35" s="619"/>
      <c r="V35" s="619"/>
      <c r="W35" s="619"/>
      <c r="X35" s="619"/>
      <c r="Y35" s="620"/>
      <c r="Z35" s="671">
        <v>2.6</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2458665</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53118</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331758</v>
      </c>
      <c r="CS35" s="637"/>
      <c r="CT35" s="637"/>
      <c r="CU35" s="637"/>
      <c r="CV35" s="637"/>
      <c r="CW35" s="637"/>
      <c r="CX35" s="637"/>
      <c r="CY35" s="638"/>
      <c r="CZ35" s="621">
        <v>1.3</v>
      </c>
      <c r="DA35" s="639"/>
      <c r="DB35" s="639"/>
      <c r="DC35" s="640"/>
      <c r="DD35" s="624">
        <v>305907</v>
      </c>
      <c r="DE35" s="637"/>
      <c r="DF35" s="637"/>
      <c r="DG35" s="637"/>
      <c r="DH35" s="637"/>
      <c r="DI35" s="637"/>
      <c r="DJ35" s="637"/>
      <c r="DK35" s="638"/>
      <c r="DL35" s="624">
        <v>305761</v>
      </c>
      <c r="DM35" s="637"/>
      <c r="DN35" s="637"/>
      <c r="DO35" s="637"/>
      <c r="DP35" s="637"/>
      <c r="DQ35" s="637"/>
      <c r="DR35" s="637"/>
      <c r="DS35" s="637"/>
      <c r="DT35" s="637"/>
      <c r="DU35" s="637"/>
      <c r="DV35" s="638"/>
      <c r="DW35" s="641">
        <v>2.2999999999999998</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26316556</v>
      </c>
      <c r="S36" s="659"/>
      <c r="T36" s="659"/>
      <c r="U36" s="659"/>
      <c r="V36" s="659"/>
      <c r="W36" s="659"/>
      <c r="X36" s="659"/>
      <c r="Y36" s="662"/>
      <c r="Z36" s="663">
        <v>100</v>
      </c>
      <c r="AA36" s="663"/>
      <c r="AB36" s="663"/>
      <c r="AC36" s="663"/>
      <c r="AD36" s="664">
        <v>12832829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136464</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-190265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2320419</v>
      </c>
      <c r="CS36" s="619"/>
      <c r="CT36" s="619"/>
      <c r="CU36" s="619"/>
      <c r="CV36" s="619"/>
      <c r="CW36" s="619"/>
      <c r="CX36" s="619"/>
      <c r="CY36" s="620"/>
      <c r="CZ36" s="621">
        <v>9.1</v>
      </c>
      <c r="DA36" s="639"/>
      <c r="DB36" s="639"/>
      <c r="DC36" s="640"/>
      <c r="DD36" s="624">
        <v>1622502</v>
      </c>
      <c r="DE36" s="619"/>
      <c r="DF36" s="619"/>
      <c r="DG36" s="619"/>
      <c r="DH36" s="619"/>
      <c r="DI36" s="619"/>
      <c r="DJ36" s="619"/>
      <c r="DK36" s="620"/>
      <c r="DL36" s="624">
        <v>1157243</v>
      </c>
      <c r="DM36" s="619"/>
      <c r="DN36" s="619"/>
      <c r="DO36" s="619"/>
      <c r="DP36" s="619"/>
      <c r="DQ36" s="619"/>
      <c r="DR36" s="619"/>
      <c r="DS36" s="619"/>
      <c r="DT36" s="619"/>
      <c r="DU36" s="619"/>
      <c r="DV36" s="620"/>
      <c r="DW36" s="641">
        <v>8.6</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50598</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6837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531892</v>
      </c>
      <c r="CS37" s="637"/>
      <c r="CT37" s="637"/>
      <c r="CU37" s="637"/>
      <c r="CV37" s="637"/>
      <c r="CW37" s="637"/>
      <c r="CX37" s="637"/>
      <c r="CY37" s="638"/>
      <c r="CZ37" s="621">
        <v>2.1</v>
      </c>
      <c r="DA37" s="639"/>
      <c r="DB37" s="639"/>
      <c r="DC37" s="640"/>
      <c r="DD37" s="624">
        <v>531892</v>
      </c>
      <c r="DE37" s="637"/>
      <c r="DF37" s="637"/>
      <c r="DG37" s="637"/>
      <c r="DH37" s="637"/>
      <c r="DI37" s="637"/>
      <c r="DJ37" s="637"/>
      <c r="DK37" s="638"/>
      <c r="DL37" s="624">
        <v>531892</v>
      </c>
      <c r="DM37" s="637"/>
      <c r="DN37" s="637"/>
      <c r="DO37" s="637"/>
      <c r="DP37" s="637"/>
      <c r="DQ37" s="637"/>
      <c r="DR37" s="637"/>
      <c r="DS37" s="637"/>
      <c r="DT37" s="637"/>
      <c r="DU37" s="637"/>
      <c r="DV37" s="638"/>
      <c r="DW37" s="641">
        <v>3.9</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2575</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11306</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2408067</v>
      </c>
      <c r="CS38" s="619"/>
      <c r="CT38" s="619"/>
      <c r="CU38" s="619"/>
      <c r="CV38" s="619"/>
      <c r="CW38" s="619"/>
      <c r="CX38" s="619"/>
      <c r="CY38" s="620"/>
      <c r="CZ38" s="621">
        <v>9.4</v>
      </c>
      <c r="DA38" s="639"/>
      <c r="DB38" s="639"/>
      <c r="DC38" s="640"/>
      <c r="DD38" s="624">
        <v>2001150</v>
      </c>
      <c r="DE38" s="619"/>
      <c r="DF38" s="619"/>
      <c r="DG38" s="619"/>
      <c r="DH38" s="619"/>
      <c r="DI38" s="619"/>
      <c r="DJ38" s="619"/>
      <c r="DK38" s="620"/>
      <c r="DL38" s="624">
        <v>1751676</v>
      </c>
      <c r="DM38" s="619"/>
      <c r="DN38" s="619"/>
      <c r="DO38" s="619"/>
      <c r="DP38" s="619"/>
      <c r="DQ38" s="619"/>
      <c r="DR38" s="619"/>
      <c r="DS38" s="619"/>
      <c r="DT38" s="619"/>
      <c r="DU38" s="619"/>
      <c r="DV38" s="620"/>
      <c r="DW38" s="641">
        <v>13</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109</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75</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1362257</v>
      </c>
      <c r="CS39" s="637"/>
      <c r="CT39" s="637"/>
      <c r="CU39" s="637"/>
      <c r="CV39" s="637"/>
      <c r="CW39" s="637"/>
      <c r="CX39" s="637"/>
      <c r="CY39" s="638"/>
      <c r="CZ39" s="621">
        <v>5.3</v>
      </c>
      <c r="DA39" s="639"/>
      <c r="DB39" s="639"/>
      <c r="DC39" s="640"/>
      <c r="DD39" s="624">
        <v>702064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561487</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135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3000</v>
      </c>
      <c r="CS40" s="619"/>
      <c r="CT40" s="619"/>
      <c r="CU40" s="619"/>
      <c r="CV40" s="619"/>
      <c r="CW40" s="619"/>
      <c r="CX40" s="619"/>
      <c r="CY40" s="620"/>
      <c r="CZ40" s="621">
        <v>0</v>
      </c>
      <c r="DA40" s="639"/>
      <c r="DB40" s="639"/>
      <c r="DC40" s="640"/>
      <c r="DD40" s="624">
        <v>3000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1707541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367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6081002</v>
      </c>
      <c r="CS42" s="619"/>
      <c r="CT42" s="619"/>
      <c r="CU42" s="619"/>
      <c r="CV42" s="619"/>
      <c r="CW42" s="619"/>
      <c r="CX42" s="619"/>
      <c r="CY42" s="620"/>
      <c r="CZ42" s="621">
        <v>23.8</v>
      </c>
      <c r="DA42" s="622"/>
      <c r="DB42" s="622"/>
      <c r="DC42" s="623"/>
      <c r="DD42" s="624">
        <v>811301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1265</v>
      </c>
      <c r="CS43" s="637"/>
      <c r="CT43" s="637"/>
      <c r="CU43" s="637"/>
      <c r="CV43" s="637"/>
      <c r="CW43" s="637"/>
      <c r="CX43" s="637"/>
      <c r="CY43" s="638"/>
      <c r="CZ43" s="621">
        <v>0</v>
      </c>
      <c r="DA43" s="639"/>
      <c r="DB43" s="639"/>
      <c r="DC43" s="640"/>
      <c r="DD43" s="624">
        <v>1265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5840838</v>
      </c>
      <c r="CS44" s="619"/>
      <c r="CT44" s="619"/>
      <c r="CU44" s="619"/>
      <c r="CV44" s="619"/>
      <c r="CW44" s="619"/>
      <c r="CX44" s="619"/>
      <c r="CY44" s="620"/>
      <c r="CZ44" s="621">
        <v>22.9</v>
      </c>
      <c r="DA44" s="622"/>
      <c r="DB44" s="622"/>
      <c r="DC44" s="623"/>
      <c r="DD44" s="624">
        <v>685981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1734026</v>
      </c>
      <c r="CS45" s="637"/>
      <c r="CT45" s="637"/>
      <c r="CU45" s="637"/>
      <c r="CV45" s="637"/>
      <c r="CW45" s="637"/>
      <c r="CX45" s="637"/>
      <c r="CY45" s="638"/>
      <c r="CZ45" s="621">
        <v>6.8</v>
      </c>
      <c r="DA45" s="639"/>
      <c r="DB45" s="639"/>
      <c r="DC45" s="640"/>
      <c r="DD45" s="624">
        <v>73725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2002126</v>
      </c>
      <c r="CS46" s="619"/>
      <c r="CT46" s="619"/>
      <c r="CU46" s="619"/>
      <c r="CV46" s="619"/>
      <c r="CW46" s="619"/>
      <c r="CX46" s="619"/>
      <c r="CY46" s="620"/>
      <c r="CZ46" s="621">
        <v>7.8</v>
      </c>
      <c r="DA46" s="622"/>
      <c r="DB46" s="622"/>
      <c r="DC46" s="623"/>
      <c r="DD46" s="624">
        <v>578389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240164</v>
      </c>
      <c r="CS47" s="637"/>
      <c r="CT47" s="637"/>
      <c r="CU47" s="637"/>
      <c r="CV47" s="637"/>
      <c r="CW47" s="637"/>
      <c r="CX47" s="637"/>
      <c r="CY47" s="638"/>
      <c r="CZ47" s="621">
        <v>0.9</v>
      </c>
      <c r="DA47" s="639"/>
      <c r="DB47" s="639"/>
      <c r="DC47" s="640"/>
      <c r="DD47" s="624">
        <v>125320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25517716</v>
      </c>
      <c r="CS49" s="603"/>
      <c r="CT49" s="603"/>
      <c r="CU49" s="603"/>
      <c r="CV49" s="603"/>
      <c r="CW49" s="603"/>
      <c r="CX49" s="603"/>
      <c r="CY49" s="604"/>
      <c r="CZ49" s="605">
        <v>100</v>
      </c>
      <c r="DA49" s="606"/>
      <c r="DB49" s="606"/>
      <c r="DC49" s="607"/>
      <c r="DD49" s="608">
        <v>14635602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26317</v>
      </c>
      <c r="R7" s="1131"/>
      <c r="S7" s="1131"/>
      <c r="T7" s="1131"/>
      <c r="U7" s="1131"/>
      <c r="V7" s="1131">
        <v>25518</v>
      </c>
      <c r="W7" s="1131"/>
      <c r="X7" s="1131"/>
      <c r="Y7" s="1131"/>
      <c r="Z7" s="1131"/>
      <c r="AA7" s="1131">
        <v>799</v>
      </c>
      <c r="AB7" s="1131"/>
      <c r="AC7" s="1131"/>
      <c r="AD7" s="1131"/>
      <c r="AE7" s="1132"/>
      <c r="AF7" s="1133">
        <v>642</v>
      </c>
      <c r="AG7" s="1134"/>
      <c r="AH7" s="1134"/>
      <c r="AI7" s="1134"/>
      <c r="AJ7" s="1135"/>
      <c r="AK7" s="1117" t="s">
        <v>557</v>
      </c>
      <c r="AL7" s="1118"/>
      <c r="AM7" s="1118"/>
      <c r="AN7" s="1118"/>
      <c r="AO7" s="1118"/>
      <c r="AP7" s="1118">
        <v>27121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553</v>
      </c>
      <c r="BT7" s="1122"/>
      <c r="BU7" s="1122"/>
      <c r="BV7" s="1122"/>
      <c r="BW7" s="1122"/>
      <c r="BX7" s="1122"/>
      <c r="BY7" s="1122"/>
      <c r="BZ7" s="1122"/>
      <c r="CA7" s="1122"/>
      <c r="CB7" s="1122"/>
      <c r="CC7" s="1122"/>
      <c r="CD7" s="1122"/>
      <c r="CE7" s="1122"/>
      <c r="CF7" s="1122"/>
      <c r="CG7" s="1123"/>
      <c r="CH7" s="1114">
        <v>0</v>
      </c>
      <c r="CI7" s="1115"/>
      <c r="CJ7" s="1115"/>
      <c r="CK7" s="1115"/>
      <c r="CL7" s="1116"/>
      <c r="CM7" s="1114">
        <v>117</v>
      </c>
      <c r="CN7" s="1115"/>
      <c r="CO7" s="1115"/>
      <c r="CP7" s="1115"/>
      <c r="CQ7" s="1116"/>
      <c r="CR7" s="1114">
        <v>7</v>
      </c>
      <c r="CS7" s="1115"/>
      <c r="CT7" s="1115"/>
      <c r="CU7" s="1115"/>
      <c r="CV7" s="1116"/>
      <c r="CW7" s="1114" t="s">
        <v>557</v>
      </c>
      <c r="CX7" s="1115"/>
      <c r="CY7" s="1115"/>
      <c r="CZ7" s="1115"/>
      <c r="DA7" s="1116"/>
      <c r="DB7" s="1114">
        <v>301</v>
      </c>
      <c r="DC7" s="1115"/>
      <c r="DD7" s="1115"/>
      <c r="DE7" s="1115"/>
      <c r="DF7" s="1116"/>
      <c r="DG7" s="1114" t="s">
        <v>557</v>
      </c>
      <c r="DH7" s="1115"/>
      <c r="DI7" s="1115"/>
      <c r="DJ7" s="1115"/>
      <c r="DK7" s="1116"/>
      <c r="DL7" s="1114" t="s">
        <v>557</v>
      </c>
      <c r="DM7" s="1115"/>
      <c r="DN7" s="1115"/>
      <c r="DO7" s="1115"/>
      <c r="DP7" s="1116"/>
      <c r="DQ7" s="1114" t="s">
        <v>557</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554</v>
      </c>
      <c r="BT8" s="1041"/>
      <c r="BU8" s="1041"/>
      <c r="BV8" s="1041"/>
      <c r="BW8" s="1041"/>
      <c r="BX8" s="1041"/>
      <c r="BY8" s="1041"/>
      <c r="BZ8" s="1041"/>
      <c r="CA8" s="1041"/>
      <c r="CB8" s="1041"/>
      <c r="CC8" s="1041"/>
      <c r="CD8" s="1041"/>
      <c r="CE8" s="1041"/>
      <c r="CF8" s="1041"/>
      <c r="CG8" s="1042"/>
      <c r="CH8" s="1015">
        <v>43</v>
      </c>
      <c r="CI8" s="1016"/>
      <c r="CJ8" s="1016"/>
      <c r="CK8" s="1016"/>
      <c r="CL8" s="1017"/>
      <c r="CM8" s="1015">
        <v>160</v>
      </c>
      <c r="CN8" s="1016"/>
      <c r="CO8" s="1016"/>
      <c r="CP8" s="1016"/>
      <c r="CQ8" s="1017"/>
      <c r="CR8" s="1015">
        <v>31</v>
      </c>
      <c r="CS8" s="1016"/>
      <c r="CT8" s="1016"/>
      <c r="CU8" s="1016"/>
      <c r="CV8" s="1017"/>
      <c r="CW8" s="1015" t="s">
        <v>557</v>
      </c>
      <c r="CX8" s="1016"/>
      <c r="CY8" s="1016"/>
      <c r="CZ8" s="1016"/>
      <c r="DA8" s="1017"/>
      <c r="DB8" s="1015" t="s">
        <v>557</v>
      </c>
      <c r="DC8" s="1016"/>
      <c r="DD8" s="1016"/>
      <c r="DE8" s="1016"/>
      <c r="DF8" s="1017"/>
      <c r="DG8" s="1015" t="s">
        <v>557</v>
      </c>
      <c r="DH8" s="1016"/>
      <c r="DI8" s="1016"/>
      <c r="DJ8" s="1016"/>
      <c r="DK8" s="1017"/>
      <c r="DL8" s="1015" t="s">
        <v>557</v>
      </c>
      <c r="DM8" s="1016"/>
      <c r="DN8" s="1016"/>
      <c r="DO8" s="1016"/>
      <c r="DP8" s="1017"/>
      <c r="DQ8" s="1015" t="s">
        <v>557</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555</v>
      </c>
      <c r="BT9" s="1041"/>
      <c r="BU9" s="1041"/>
      <c r="BV9" s="1041"/>
      <c r="BW9" s="1041"/>
      <c r="BX9" s="1041"/>
      <c r="BY9" s="1041"/>
      <c r="BZ9" s="1041"/>
      <c r="CA9" s="1041"/>
      <c r="CB9" s="1041"/>
      <c r="CC9" s="1041"/>
      <c r="CD9" s="1041"/>
      <c r="CE9" s="1041"/>
      <c r="CF9" s="1041"/>
      <c r="CG9" s="1042"/>
      <c r="CH9" s="1015">
        <v>24</v>
      </c>
      <c r="CI9" s="1016"/>
      <c r="CJ9" s="1016"/>
      <c r="CK9" s="1016"/>
      <c r="CL9" s="1017"/>
      <c r="CM9" s="1015">
        <v>87</v>
      </c>
      <c r="CN9" s="1016"/>
      <c r="CO9" s="1016"/>
      <c r="CP9" s="1016"/>
      <c r="CQ9" s="1017"/>
      <c r="CR9" s="1015">
        <v>15</v>
      </c>
      <c r="CS9" s="1016"/>
      <c r="CT9" s="1016"/>
      <c r="CU9" s="1016"/>
      <c r="CV9" s="1017"/>
      <c r="CW9" s="1015" t="s">
        <v>557</v>
      </c>
      <c r="CX9" s="1016"/>
      <c r="CY9" s="1016"/>
      <c r="CZ9" s="1016"/>
      <c r="DA9" s="1017"/>
      <c r="DB9" s="1015" t="s">
        <v>557</v>
      </c>
      <c r="DC9" s="1016"/>
      <c r="DD9" s="1016"/>
      <c r="DE9" s="1016"/>
      <c r="DF9" s="1017"/>
      <c r="DG9" s="1015" t="s">
        <v>557</v>
      </c>
      <c r="DH9" s="1016"/>
      <c r="DI9" s="1016"/>
      <c r="DJ9" s="1016"/>
      <c r="DK9" s="1017"/>
      <c r="DL9" s="1015" t="s">
        <v>557</v>
      </c>
      <c r="DM9" s="1016"/>
      <c r="DN9" s="1016"/>
      <c r="DO9" s="1016"/>
      <c r="DP9" s="1017"/>
      <c r="DQ9" s="1015" t="s">
        <v>557</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556</v>
      </c>
      <c r="BT10" s="1041"/>
      <c r="BU10" s="1041"/>
      <c r="BV10" s="1041"/>
      <c r="BW10" s="1041"/>
      <c r="BX10" s="1041"/>
      <c r="BY10" s="1041"/>
      <c r="BZ10" s="1041"/>
      <c r="CA10" s="1041"/>
      <c r="CB10" s="1041"/>
      <c r="CC10" s="1041"/>
      <c r="CD10" s="1041"/>
      <c r="CE10" s="1041"/>
      <c r="CF10" s="1041"/>
      <c r="CG10" s="1042"/>
      <c r="CH10" s="1015">
        <v>-5</v>
      </c>
      <c r="CI10" s="1016"/>
      <c r="CJ10" s="1016"/>
      <c r="CK10" s="1016"/>
      <c r="CL10" s="1017"/>
      <c r="CM10" s="1015">
        <v>19</v>
      </c>
      <c r="CN10" s="1016"/>
      <c r="CO10" s="1016"/>
      <c r="CP10" s="1016"/>
      <c r="CQ10" s="1017"/>
      <c r="CR10" s="1015">
        <v>3</v>
      </c>
      <c r="CS10" s="1016"/>
      <c r="CT10" s="1016"/>
      <c r="CU10" s="1016"/>
      <c r="CV10" s="1017"/>
      <c r="CW10" s="1015">
        <v>23</v>
      </c>
      <c r="CX10" s="1016"/>
      <c r="CY10" s="1016"/>
      <c r="CZ10" s="1016"/>
      <c r="DA10" s="1017"/>
      <c r="DB10" s="1015" t="s">
        <v>557</v>
      </c>
      <c r="DC10" s="1016"/>
      <c r="DD10" s="1016"/>
      <c r="DE10" s="1016"/>
      <c r="DF10" s="1017"/>
      <c r="DG10" s="1015" t="s">
        <v>557</v>
      </c>
      <c r="DH10" s="1016"/>
      <c r="DI10" s="1016"/>
      <c r="DJ10" s="1016"/>
      <c r="DK10" s="1017"/>
      <c r="DL10" s="1015" t="s">
        <v>557</v>
      </c>
      <c r="DM10" s="1016"/>
      <c r="DN10" s="1016"/>
      <c r="DO10" s="1016"/>
      <c r="DP10" s="1017"/>
      <c r="DQ10" s="1015" t="s">
        <v>557</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26317</v>
      </c>
      <c r="R23" s="1095"/>
      <c r="S23" s="1095"/>
      <c r="T23" s="1095"/>
      <c r="U23" s="1095"/>
      <c r="V23" s="1095">
        <v>25518</v>
      </c>
      <c r="W23" s="1095"/>
      <c r="X23" s="1095"/>
      <c r="Y23" s="1095"/>
      <c r="Z23" s="1095"/>
      <c r="AA23" s="1095">
        <v>799</v>
      </c>
      <c r="AB23" s="1095"/>
      <c r="AC23" s="1095"/>
      <c r="AD23" s="1095"/>
      <c r="AE23" s="1096"/>
      <c r="AF23" s="1097">
        <v>642</v>
      </c>
      <c r="AG23" s="1095"/>
      <c r="AH23" s="1095"/>
      <c r="AI23" s="1095"/>
      <c r="AJ23" s="1098"/>
      <c r="AK23" s="1099"/>
      <c r="AL23" s="1100"/>
      <c r="AM23" s="1100"/>
      <c r="AN23" s="1100"/>
      <c r="AO23" s="1100"/>
      <c r="AP23" s="1095">
        <v>27121</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6922</v>
      </c>
      <c r="R28" s="1080"/>
      <c r="S28" s="1080"/>
      <c r="T28" s="1080"/>
      <c r="U28" s="1080"/>
      <c r="V28" s="1080">
        <v>6868</v>
      </c>
      <c r="W28" s="1080"/>
      <c r="X28" s="1080"/>
      <c r="Y28" s="1080"/>
      <c r="Z28" s="1080"/>
      <c r="AA28" s="1080">
        <v>53</v>
      </c>
      <c r="AB28" s="1080"/>
      <c r="AC28" s="1080"/>
      <c r="AD28" s="1080"/>
      <c r="AE28" s="1081"/>
      <c r="AF28" s="1082">
        <v>53</v>
      </c>
      <c r="AG28" s="1080"/>
      <c r="AH28" s="1080"/>
      <c r="AI28" s="1080"/>
      <c r="AJ28" s="1083"/>
      <c r="AK28" s="1084">
        <v>561</v>
      </c>
      <c r="AL28" s="1072"/>
      <c r="AM28" s="1072"/>
      <c r="AN28" s="1072"/>
      <c r="AO28" s="1072"/>
      <c r="AP28" s="1072" t="s">
        <v>545</v>
      </c>
      <c r="AQ28" s="1072"/>
      <c r="AR28" s="1072"/>
      <c r="AS28" s="1072"/>
      <c r="AT28" s="1072"/>
      <c r="AU28" s="1072" t="s">
        <v>545</v>
      </c>
      <c r="AV28" s="1072"/>
      <c r="AW28" s="1072"/>
      <c r="AX28" s="1072"/>
      <c r="AY28" s="1072"/>
      <c r="AZ28" s="1073" t="s">
        <v>545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5285</v>
      </c>
      <c r="R29" s="1070"/>
      <c r="S29" s="1070"/>
      <c r="T29" s="1070"/>
      <c r="U29" s="1070"/>
      <c r="V29" s="1070">
        <v>5050</v>
      </c>
      <c r="W29" s="1070"/>
      <c r="X29" s="1070"/>
      <c r="Y29" s="1070"/>
      <c r="Z29" s="1070"/>
      <c r="AA29" s="1070">
        <v>235</v>
      </c>
      <c r="AB29" s="1070"/>
      <c r="AC29" s="1070"/>
      <c r="AD29" s="1070"/>
      <c r="AE29" s="1071"/>
      <c r="AF29" s="1045">
        <v>235</v>
      </c>
      <c r="AG29" s="1046"/>
      <c r="AH29" s="1046"/>
      <c r="AI29" s="1046"/>
      <c r="AJ29" s="1047"/>
      <c r="AK29" s="1006">
        <v>793</v>
      </c>
      <c r="AL29" s="997"/>
      <c r="AM29" s="997"/>
      <c r="AN29" s="997"/>
      <c r="AO29" s="997"/>
      <c r="AP29" s="997" t="s">
        <v>545</v>
      </c>
      <c r="AQ29" s="997"/>
      <c r="AR29" s="997"/>
      <c r="AS29" s="997"/>
      <c r="AT29" s="997"/>
      <c r="AU29" s="997" t="s">
        <v>545</v>
      </c>
      <c r="AV29" s="997"/>
      <c r="AW29" s="997"/>
      <c r="AX29" s="997"/>
      <c r="AY29" s="997"/>
      <c r="AZ29" s="1068" t="s">
        <v>545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549</v>
      </c>
      <c r="R30" s="1070"/>
      <c r="S30" s="1070"/>
      <c r="T30" s="1070"/>
      <c r="U30" s="1070"/>
      <c r="V30" s="1070">
        <v>546</v>
      </c>
      <c r="W30" s="1070"/>
      <c r="X30" s="1070"/>
      <c r="Y30" s="1070"/>
      <c r="Z30" s="1070"/>
      <c r="AA30" s="1070">
        <v>3</v>
      </c>
      <c r="AB30" s="1070"/>
      <c r="AC30" s="1070"/>
      <c r="AD30" s="1070"/>
      <c r="AE30" s="1071"/>
      <c r="AF30" s="1045">
        <v>3</v>
      </c>
      <c r="AG30" s="1046"/>
      <c r="AH30" s="1046"/>
      <c r="AI30" s="1046"/>
      <c r="AJ30" s="1047"/>
      <c r="AK30" s="1006">
        <v>262</v>
      </c>
      <c r="AL30" s="997"/>
      <c r="AM30" s="997"/>
      <c r="AN30" s="997"/>
      <c r="AO30" s="997"/>
      <c r="AP30" s="997" t="s">
        <v>545</v>
      </c>
      <c r="AQ30" s="997"/>
      <c r="AR30" s="997"/>
      <c r="AS30" s="997"/>
      <c r="AT30" s="997"/>
      <c r="AU30" s="997" t="s">
        <v>545</v>
      </c>
      <c r="AV30" s="997"/>
      <c r="AW30" s="997"/>
      <c r="AX30" s="997"/>
      <c r="AY30" s="997"/>
      <c r="AZ30" s="1068" t="s">
        <v>545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548</v>
      </c>
      <c r="R31" s="1070"/>
      <c r="S31" s="1070"/>
      <c r="T31" s="1070"/>
      <c r="U31" s="1070"/>
      <c r="V31" s="1070">
        <v>652</v>
      </c>
      <c r="W31" s="1070"/>
      <c r="X31" s="1070"/>
      <c r="Y31" s="1070"/>
      <c r="Z31" s="1070"/>
      <c r="AA31" s="1070">
        <v>-104</v>
      </c>
      <c r="AB31" s="1070"/>
      <c r="AC31" s="1070"/>
      <c r="AD31" s="1070"/>
      <c r="AE31" s="1071"/>
      <c r="AF31" s="1045">
        <v>871</v>
      </c>
      <c r="AG31" s="1046"/>
      <c r="AH31" s="1046"/>
      <c r="AI31" s="1046"/>
      <c r="AJ31" s="1047"/>
      <c r="AK31" s="1006">
        <v>89</v>
      </c>
      <c r="AL31" s="997"/>
      <c r="AM31" s="997"/>
      <c r="AN31" s="997"/>
      <c r="AO31" s="997"/>
      <c r="AP31" s="997">
        <v>1448</v>
      </c>
      <c r="AQ31" s="997"/>
      <c r="AR31" s="997"/>
      <c r="AS31" s="997"/>
      <c r="AT31" s="997"/>
      <c r="AU31" s="997">
        <v>460</v>
      </c>
      <c r="AV31" s="997"/>
      <c r="AW31" s="997"/>
      <c r="AX31" s="997"/>
      <c r="AY31" s="997"/>
      <c r="AZ31" s="1068" t="s">
        <v>557</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206</v>
      </c>
      <c r="R32" s="1070"/>
      <c r="S32" s="1070"/>
      <c r="T32" s="1070"/>
      <c r="U32" s="1070"/>
      <c r="V32" s="1070">
        <v>197</v>
      </c>
      <c r="W32" s="1070"/>
      <c r="X32" s="1070"/>
      <c r="Y32" s="1070"/>
      <c r="Z32" s="1070"/>
      <c r="AA32" s="1070">
        <v>9</v>
      </c>
      <c r="AB32" s="1070"/>
      <c r="AC32" s="1070"/>
      <c r="AD32" s="1070"/>
      <c r="AE32" s="1071"/>
      <c r="AF32" s="1045">
        <v>9</v>
      </c>
      <c r="AG32" s="1046"/>
      <c r="AH32" s="1046"/>
      <c r="AI32" s="1046"/>
      <c r="AJ32" s="1047"/>
      <c r="AK32" s="1006">
        <v>114</v>
      </c>
      <c r="AL32" s="997"/>
      <c r="AM32" s="997"/>
      <c r="AN32" s="997"/>
      <c r="AO32" s="997"/>
      <c r="AP32" s="997">
        <v>1828</v>
      </c>
      <c r="AQ32" s="997"/>
      <c r="AR32" s="997"/>
      <c r="AS32" s="997"/>
      <c r="AT32" s="997"/>
      <c r="AU32" s="997">
        <v>1828</v>
      </c>
      <c r="AV32" s="997"/>
      <c r="AW32" s="997"/>
      <c r="AX32" s="997"/>
      <c r="AY32" s="997"/>
      <c r="AZ32" s="1068" t="s">
        <v>545</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84</v>
      </c>
      <c r="R33" s="1070"/>
      <c r="S33" s="1070"/>
      <c r="T33" s="1070"/>
      <c r="U33" s="1070"/>
      <c r="V33" s="1070">
        <v>81</v>
      </c>
      <c r="W33" s="1070"/>
      <c r="X33" s="1070"/>
      <c r="Y33" s="1070"/>
      <c r="Z33" s="1070"/>
      <c r="AA33" s="1070">
        <v>3</v>
      </c>
      <c r="AB33" s="1070"/>
      <c r="AC33" s="1070"/>
      <c r="AD33" s="1070"/>
      <c r="AE33" s="1071"/>
      <c r="AF33" s="1045">
        <v>3</v>
      </c>
      <c r="AG33" s="1046"/>
      <c r="AH33" s="1046"/>
      <c r="AI33" s="1046"/>
      <c r="AJ33" s="1047"/>
      <c r="AK33" s="1006">
        <v>23</v>
      </c>
      <c r="AL33" s="997"/>
      <c r="AM33" s="997"/>
      <c r="AN33" s="997"/>
      <c r="AO33" s="997"/>
      <c r="AP33" s="997">
        <v>200</v>
      </c>
      <c r="AQ33" s="997"/>
      <c r="AR33" s="997"/>
      <c r="AS33" s="997"/>
      <c r="AT33" s="997"/>
      <c r="AU33" s="997">
        <v>200</v>
      </c>
      <c r="AV33" s="997"/>
      <c r="AW33" s="997"/>
      <c r="AX33" s="997"/>
      <c r="AY33" s="997"/>
      <c r="AZ33" s="1068" t="s">
        <v>557</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206</v>
      </c>
      <c r="R34" s="1070"/>
      <c r="S34" s="1070"/>
      <c r="T34" s="1070"/>
      <c r="U34" s="1070"/>
      <c r="V34" s="1070">
        <v>186</v>
      </c>
      <c r="W34" s="1070"/>
      <c r="X34" s="1070"/>
      <c r="Y34" s="1070"/>
      <c r="Z34" s="1070"/>
      <c r="AA34" s="1070">
        <v>20</v>
      </c>
      <c r="AB34" s="1070"/>
      <c r="AC34" s="1070"/>
      <c r="AD34" s="1070"/>
      <c r="AE34" s="1071"/>
      <c r="AF34" s="1045">
        <v>20</v>
      </c>
      <c r="AG34" s="1046"/>
      <c r="AH34" s="1046"/>
      <c r="AI34" s="1046"/>
      <c r="AJ34" s="1047"/>
      <c r="AK34" s="1006">
        <v>3</v>
      </c>
      <c r="AL34" s="997"/>
      <c r="AM34" s="997"/>
      <c r="AN34" s="997"/>
      <c r="AO34" s="997"/>
      <c r="AP34" s="997">
        <v>361</v>
      </c>
      <c r="AQ34" s="997"/>
      <c r="AR34" s="997"/>
      <c r="AS34" s="997"/>
      <c r="AT34" s="997"/>
      <c r="AU34" s="997" t="s">
        <v>545</v>
      </c>
      <c r="AV34" s="997"/>
      <c r="AW34" s="997"/>
      <c r="AX34" s="997"/>
      <c r="AY34" s="997"/>
      <c r="AZ34" s="1068" t="s">
        <v>557</v>
      </c>
      <c r="BA34" s="1068"/>
      <c r="BB34" s="1068"/>
      <c r="BC34" s="1068"/>
      <c r="BD34" s="1068"/>
      <c r="BE34" s="1058" t="s">
        <v>381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1195</v>
      </c>
      <c r="AG63" s="985"/>
      <c r="AH63" s="985"/>
      <c r="AI63" s="985"/>
      <c r="AJ63" s="1056"/>
      <c r="AK63" s="1057"/>
      <c r="AL63" s="989"/>
      <c r="AM63" s="989"/>
      <c r="AN63" s="989"/>
      <c r="AO63" s="989"/>
      <c r="AP63" s="985"/>
      <c r="AQ63" s="985"/>
      <c r="AR63" s="985"/>
      <c r="AS63" s="985"/>
      <c r="AT63" s="985"/>
      <c r="AU63" s="985">
        <v>2488</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546</v>
      </c>
      <c r="C68" s="1012"/>
      <c r="D68" s="1012"/>
      <c r="E68" s="1012"/>
      <c r="F68" s="1012"/>
      <c r="G68" s="1012"/>
      <c r="H68" s="1012"/>
      <c r="I68" s="1012"/>
      <c r="J68" s="1012"/>
      <c r="K68" s="1012"/>
      <c r="L68" s="1012"/>
      <c r="M68" s="1012"/>
      <c r="N68" s="1012"/>
      <c r="O68" s="1012"/>
      <c r="P68" s="1013"/>
      <c r="Q68" s="1014">
        <v>17863</v>
      </c>
      <c r="R68" s="1008"/>
      <c r="S68" s="1008"/>
      <c r="T68" s="1008"/>
      <c r="U68" s="1008"/>
      <c r="V68" s="1008">
        <v>17363</v>
      </c>
      <c r="W68" s="1008"/>
      <c r="X68" s="1008"/>
      <c r="Y68" s="1008"/>
      <c r="Z68" s="1008"/>
      <c r="AA68" s="1008">
        <v>500</v>
      </c>
      <c r="AB68" s="1008"/>
      <c r="AC68" s="1008"/>
      <c r="AD68" s="1008"/>
      <c r="AE68" s="1008"/>
      <c r="AF68" s="1008">
        <v>500</v>
      </c>
      <c r="AG68" s="1008"/>
      <c r="AH68" s="1008"/>
      <c r="AI68" s="1008"/>
      <c r="AJ68" s="1008"/>
      <c r="AK68" s="1008">
        <v>3108</v>
      </c>
      <c r="AL68" s="1008"/>
      <c r="AM68" s="1008"/>
      <c r="AN68" s="1008"/>
      <c r="AO68" s="1008"/>
      <c r="AP68" s="1008" t="s">
        <v>552</v>
      </c>
      <c r="AQ68" s="1008"/>
      <c r="AR68" s="1008"/>
      <c r="AS68" s="1008"/>
      <c r="AT68" s="1008"/>
      <c r="AU68" s="1008" t="s">
        <v>552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547</v>
      </c>
      <c r="C69" s="1001"/>
      <c r="D69" s="1001"/>
      <c r="E69" s="1001"/>
      <c r="F69" s="1001"/>
      <c r="G69" s="1001"/>
      <c r="H69" s="1001"/>
      <c r="I69" s="1001"/>
      <c r="J69" s="1001"/>
      <c r="K69" s="1001"/>
      <c r="L69" s="1001"/>
      <c r="M69" s="1001"/>
      <c r="N69" s="1001"/>
      <c r="O69" s="1001"/>
      <c r="P69" s="1002"/>
      <c r="Q69" s="1003">
        <v>130</v>
      </c>
      <c r="R69" s="997"/>
      <c r="S69" s="997"/>
      <c r="T69" s="997"/>
      <c r="U69" s="997"/>
      <c r="V69" s="997">
        <v>116</v>
      </c>
      <c r="W69" s="997"/>
      <c r="X69" s="997"/>
      <c r="Y69" s="997"/>
      <c r="Z69" s="997"/>
      <c r="AA69" s="997">
        <v>14</v>
      </c>
      <c r="AB69" s="997"/>
      <c r="AC69" s="997"/>
      <c r="AD69" s="997"/>
      <c r="AE69" s="997"/>
      <c r="AF69" s="997">
        <v>14</v>
      </c>
      <c r="AG69" s="997"/>
      <c r="AH69" s="997"/>
      <c r="AI69" s="997"/>
      <c r="AJ69" s="997"/>
      <c r="AK69" s="997">
        <v>8</v>
      </c>
      <c r="AL69" s="997"/>
      <c r="AM69" s="997"/>
      <c r="AN69" s="997"/>
      <c r="AO69" s="997"/>
      <c r="AP69" s="997" t="s">
        <v>552</v>
      </c>
      <c r="AQ69" s="997"/>
      <c r="AR69" s="997"/>
      <c r="AS69" s="997"/>
      <c r="AT69" s="997"/>
      <c r="AU69" s="997" t="s">
        <v>552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548</v>
      </c>
      <c r="C70" s="1001"/>
      <c r="D70" s="1001"/>
      <c r="E70" s="1001"/>
      <c r="F70" s="1001"/>
      <c r="G70" s="1001"/>
      <c r="H70" s="1001"/>
      <c r="I70" s="1001"/>
      <c r="J70" s="1001"/>
      <c r="K70" s="1001"/>
      <c r="L70" s="1001"/>
      <c r="M70" s="1001"/>
      <c r="N70" s="1001"/>
      <c r="O70" s="1001"/>
      <c r="P70" s="1002"/>
      <c r="Q70" s="1003">
        <v>1077</v>
      </c>
      <c r="R70" s="997"/>
      <c r="S70" s="997"/>
      <c r="T70" s="997"/>
      <c r="U70" s="997"/>
      <c r="V70" s="997">
        <v>1049</v>
      </c>
      <c r="W70" s="997"/>
      <c r="X70" s="997"/>
      <c r="Y70" s="997"/>
      <c r="Z70" s="997"/>
      <c r="AA70" s="997">
        <v>29</v>
      </c>
      <c r="AB70" s="997"/>
      <c r="AC70" s="997"/>
      <c r="AD70" s="997"/>
      <c r="AE70" s="997"/>
      <c r="AF70" s="997">
        <v>29</v>
      </c>
      <c r="AG70" s="997"/>
      <c r="AH70" s="997"/>
      <c r="AI70" s="997"/>
      <c r="AJ70" s="997"/>
      <c r="AK70" s="997">
        <v>12</v>
      </c>
      <c r="AL70" s="997"/>
      <c r="AM70" s="997"/>
      <c r="AN70" s="997"/>
      <c r="AO70" s="997"/>
      <c r="AP70" s="997">
        <v>347</v>
      </c>
      <c r="AQ70" s="997"/>
      <c r="AR70" s="997"/>
      <c r="AS70" s="997"/>
      <c r="AT70" s="997"/>
      <c r="AU70" s="997">
        <v>149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549</v>
      </c>
      <c r="C71" s="1001"/>
      <c r="D71" s="1001"/>
      <c r="E71" s="1001"/>
      <c r="F71" s="1001"/>
      <c r="G71" s="1001"/>
      <c r="H71" s="1001"/>
      <c r="I71" s="1001"/>
      <c r="J71" s="1001"/>
      <c r="K71" s="1001"/>
      <c r="L71" s="1001"/>
      <c r="M71" s="1001"/>
      <c r="N71" s="1001"/>
      <c r="O71" s="1001"/>
      <c r="P71" s="1002"/>
      <c r="Q71" s="1003">
        <v>140</v>
      </c>
      <c r="R71" s="997"/>
      <c r="S71" s="997"/>
      <c r="T71" s="997"/>
      <c r="U71" s="997"/>
      <c r="V71" s="997">
        <v>134</v>
      </c>
      <c r="W71" s="997"/>
      <c r="X71" s="997"/>
      <c r="Y71" s="997"/>
      <c r="Z71" s="997"/>
      <c r="AA71" s="997">
        <v>6</v>
      </c>
      <c r="AB71" s="997"/>
      <c r="AC71" s="997"/>
      <c r="AD71" s="997"/>
      <c r="AE71" s="997"/>
      <c r="AF71" s="997">
        <v>6</v>
      </c>
      <c r="AG71" s="997"/>
      <c r="AH71" s="997"/>
      <c r="AI71" s="997"/>
      <c r="AJ71" s="997"/>
      <c r="AK71" s="997" t="s">
        <v>552</v>
      </c>
      <c r="AL71" s="997"/>
      <c r="AM71" s="997"/>
      <c r="AN71" s="997"/>
      <c r="AO71" s="997"/>
      <c r="AP71" s="997" t="s">
        <v>552</v>
      </c>
      <c r="AQ71" s="997"/>
      <c r="AR71" s="997"/>
      <c r="AS71" s="997"/>
      <c r="AT71" s="997"/>
      <c r="AU71" s="997" t="s">
        <v>552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550</v>
      </c>
      <c r="C72" s="1001"/>
      <c r="D72" s="1001"/>
      <c r="E72" s="1001"/>
      <c r="F72" s="1001"/>
      <c r="G72" s="1001"/>
      <c r="H72" s="1001"/>
      <c r="I72" s="1001"/>
      <c r="J72" s="1001"/>
      <c r="K72" s="1001"/>
      <c r="L72" s="1001"/>
      <c r="M72" s="1001"/>
      <c r="N72" s="1001"/>
      <c r="O72" s="1001"/>
      <c r="P72" s="1002"/>
      <c r="Q72" s="1003">
        <v>1734</v>
      </c>
      <c r="R72" s="997"/>
      <c r="S72" s="997"/>
      <c r="T72" s="997"/>
      <c r="U72" s="997"/>
      <c r="V72" s="997">
        <v>1730</v>
      </c>
      <c r="W72" s="997"/>
      <c r="X72" s="997"/>
      <c r="Y72" s="997"/>
      <c r="Z72" s="997"/>
      <c r="AA72" s="997">
        <v>4</v>
      </c>
      <c r="AB72" s="997"/>
      <c r="AC72" s="997"/>
      <c r="AD72" s="997"/>
      <c r="AE72" s="997"/>
      <c r="AF72" s="997">
        <v>4</v>
      </c>
      <c r="AG72" s="997"/>
      <c r="AH72" s="997"/>
      <c r="AI72" s="997"/>
      <c r="AJ72" s="997"/>
      <c r="AK72" s="997">
        <v>20</v>
      </c>
      <c r="AL72" s="997"/>
      <c r="AM72" s="997"/>
      <c r="AN72" s="997"/>
      <c r="AO72" s="997"/>
      <c r="AP72" s="997" t="s">
        <v>552</v>
      </c>
      <c r="AQ72" s="997"/>
      <c r="AR72" s="997"/>
      <c r="AS72" s="997"/>
      <c r="AT72" s="997"/>
      <c r="AU72" s="997" t="s">
        <v>552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551</v>
      </c>
      <c r="C73" s="1001"/>
      <c r="D73" s="1001"/>
      <c r="E73" s="1001"/>
      <c r="F73" s="1001"/>
      <c r="G73" s="1001"/>
      <c r="H73" s="1001"/>
      <c r="I73" s="1001"/>
      <c r="J73" s="1001"/>
      <c r="K73" s="1001"/>
      <c r="L73" s="1001"/>
      <c r="M73" s="1001"/>
      <c r="N73" s="1001"/>
      <c r="O73" s="1001"/>
      <c r="P73" s="1002"/>
      <c r="Q73" s="1003">
        <v>277636</v>
      </c>
      <c r="R73" s="997"/>
      <c r="S73" s="997"/>
      <c r="T73" s="997"/>
      <c r="U73" s="997"/>
      <c r="V73" s="997">
        <v>266517</v>
      </c>
      <c r="W73" s="997"/>
      <c r="X73" s="997"/>
      <c r="Y73" s="997"/>
      <c r="Z73" s="997"/>
      <c r="AA73" s="997">
        <v>11120</v>
      </c>
      <c r="AB73" s="997"/>
      <c r="AC73" s="997"/>
      <c r="AD73" s="997"/>
      <c r="AE73" s="997"/>
      <c r="AF73" s="997">
        <v>11120</v>
      </c>
      <c r="AG73" s="997"/>
      <c r="AH73" s="997"/>
      <c r="AI73" s="997"/>
      <c r="AJ73" s="997"/>
      <c r="AK73" s="997">
        <v>1943</v>
      </c>
      <c r="AL73" s="997"/>
      <c r="AM73" s="997"/>
      <c r="AN73" s="997"/>
      <c r="AO73" s="997"/>
      <c r="AP73" s="997" t="s">
        <v>552</v>
      </c>
      <c r="AQ73" s="997"/>
      <c r="AR73" s="997"/>
      <c r="AS73" s="997"/>
      <c r="AT73" s="997"/>
      <c r="AU73" s="997" t="s">
        <v>552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11673</v>
      </c>
      <c r="AG88" s="985"/>
      <c r="AH88" s="985"/>
      <c r="AI88" s="985"/>
      <c r="AJ88" s="985"/>
      <c r="AK88" s="989"/>
      <c r="AL88" s="989"/>
      <c r="AM88" s="989"/>
      <c r="AN88" s="989"/>
      <c r="AO88" s="989"/>
      <c r="AP88" s="985">
        <v>347</v>
      </c>
      <c r="AQ88" s="985"/>
      <c r="AR88" s="985"/>
      <c r="AS88" s="985"/>
      <c r="AT88" s="985"/>
      <c r="AU88" s="985">
        <v>149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56</v>
      </c>
      <c r="CS102" s="977"/>
      <c r="CT102" s="977"/>
      <c r="CU102" s="977"/>
      <c r="CV102" s="978"/>
      <c r="CW102" s="976">
        <v>23</v>
      </c>
      <c r="CX102" s="977"/>
      <c r="CY102" s="977"/>
      <c r="CZ102" s="977"/>
      <c r="DA102" s="978"/>
      <c r="DB102" s="976">
        <v>301</v>
      </c>
      <c r="DC102" s="977"/>
      <c r="DD102" s="977"/>
      <c r="DE102" s="977"/>
      <c r="DF102" s="978"/>
      <c r="DG102" s="976" t="s">
        <v>557</v>
      </c>
      <c r="DH102" s="977"/>
      <c r="DI102" s="977"/>
      <c r="DJ102" s="977"/>
      <c r="DK102" s="978"/>
      <c r="DL102" s="976" t="s">
        <v>557</v>
      </c>
      <c r="DM102" s="977"/>
      <c r="DN102" s="977"/>
      <c r="DO102" s="977"/>
      <c r="DP102" s="978"/>
      <c r="DQ102" s="976" t="s">
        <v>557</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2862668</v>
      </c>
      <c r="AB110" s="903"/>
      <c r="AC110" s="903"/>
      <c r="AD110" s="903"/>
      <c r="AE110" s="904"/>
      <c r="AF110" s="905">
        <v>2928906</v>
      </c>
      <c r="AG110" s="903"/>
      <c r="AH110" s="903"/>
      <c r="AI110" s="903"/>
      <c r="AJ110" s="904"/>
      <c r="AK110" s="905">
        <v>2900590</v>
      </c>
      <c r="AL110" s="903"/>
      <c r="AM110" s="903"/>
      <c r="AN110" s="903"/>
      <c r="AO110" s="904"/>
      <c r="AP110" s="906">
        <v>26.9</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27368989</v>
      </c>
      <c r="BR110" s="830"/>
      <c r="BS110" s="830"/>
      <c r="BT110" s="830"/>
      <c r="BU110" s="830"/>
      <c r="BV110" s="830">
        <v>26693312</v>
      </c>
      <c r="BW110" s="830"/>
      <c r="BX110" s="830"/>
      <c r="BY110" s="830"/>
      <c r="BZ110" s="830"/>
      <c r="CA110" s="830">
        <v>27121305</v>
      </c>
      <c r="CB110" s="830"/>
      <c r="CC110" s="830"/>
      <c r="CD110" s="830"/>
      <c r="CE110" s="830"/>
      <c r="CF110" s="891">
        <v>251.2</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314497</v>
      </c>
      <c r="BR111" s="801"/>
      <c r="BS111" s="801"/>
      <c r="BT111" s="801"/>
      <c r="BU111" s="801"/>
      <c r="BV111" s="801">
        <v>283229</v>
      </c>
      <c r="BW111" s="801"/>
      <c r="BX111" s="801"/>
      <c r="BY111" s="801"/>
      <c r="BZ111" s="801"/>
      <c r="CA111" s="801">
        <v>253897</v>
      </c>
      <c r="CB111" s="801"/>
      <c r="CC111" s="801"/>
      <c r="CD111" s="801"/>
      <c r="CE111" s="801"/>
      <c r="CF111" s="878">
        <v>2.4</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2684433</v>
      </c>
      <c r="BR112" s="801"/>
      <c r="BS112" s="801"/>
      <c r="BT112" s="801"/>
      <c r="BU112" s="801"/>
      <c r="BV112" s="801">
        <v>2599453</v>
      </c>
      <c r="BW112" s="801"/>
      <c r="BX112" s="801"/>
      <c r="BY112" s="801"/>
      <c r="BZ112" s="801"/>
      <c r="CA112" s="801">
        <v>2488217</v>
      </c>
      <c r="CB112" s="801"/>
      <c r="CC112" s="801"/>
      <c r="CD112" s="801"/>
      <c r="CE112" s="801"/>
      <c r="CF112" s="878">
        <v>23</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159964</v>
      </c>
      <c r="AB113" s="939"/>
      <c r="AC113" s="939"/>
      <c r="AD113" s="939"/>
      <c r="AE113" s="940"/>
      <c r="AF113" s="941">
        <v>159210</v>
      </c>
      <c r="AG113" s="939"/>
      <c r="AH113" s="939"/>
      <c r="AI113" s="939"/>
      <c r="AJ113" s="940"/>
      <c r="AK113" s="941">
        <v>171157</v>
      </c>
      <c r="AL113" s="939"/>
      <c r="AM113" s="939"/>
      <c r="AN113" s="939"/>
      <c r="AO113" s="940"/>
      <c r="AP113" s="942">
        <v>1.6</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144056</v>
      </c>
      <c r="BR113" s="801"/>
      <c r="BS113" s="801"/>
      <c r="BT113" s="801"/>
      <c r="BU113" s="801"/>
      <c r="BV113" s="801">
        <v>142745</v>
      </c>
      <c r="BW113" s="801"/>
      <c r="BX113" s="801"/>
      <c r="BY113" s="801"/>
      <c r="BZ113" s="801"/>
      <c r="CA113" s="801">
        <v>149346</v>
      </c>
      <c r="CB113" s="801"/>
      <c r="CC113" s="801"/>
      <c r="CD113" s="801"/>
      <c r="CE113" s="801"/>
      <c r="CF113" s="878">
        <v>1.4</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3011</v>
      </c>
      <c r="AB114" s="814"/>
      <c r="AC114" s="814"/>
      <c r="AD114" s="814"/>
      <c r="AE114" s="815"/>
      <c r="AF114" s="816">
        <v>4847</v>
      </c>
      <c r="AG114" s="814"/>
      <c r="AH114" s="814"/>
      <c r="AI114" s="814"/>
      <c r="AJ114" s="815"/>
      <c r="AK114" s="816">
        <v>4966</v>
      </c>
      <c r="AL114" s="814"/>
      <c r="AM114" s="814"/>
      <c r="AN114" s="814"/>
      <c r="AO114" s="815"/>
      <c r="AP114" s="784">
        <v>0</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3394266</v>
      </c>
      <c r="BR114" s="801"/>
      <c r="BS114" s="801"/>
      <c r="BT114" s="801"/>
      <c r="BU114" s="801"/>
      <c r="BV114" s="801">
        <v>3105383</v>
      </c>
      <c r="BW114" s="801"/>
      <c r="BX114" s="801"/>
      <c r="BY114" s="801"/>
      <c r="BZ114" s="801"/>
      <c r="CA114" s="801">
        <v>2560827</v>
      </c>
      <c r="CB114" s="801"/>
      <c r="CC114" s="801"/>
      <c r="CD114" s="801"/>
      <c r="CE114" s="801"/>
      <c r="CF114" s="878">
        <v>23.7</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43058</v>
      </c>
      <c r="AB115" s="939"/>
      <c r="AC115" s="939"/>
      <c r="AD115" s="939"/>
      <c r="AE115" s="940"/>
      <c r="AF115" s="941">
        <v>44803</v>
      </c>
      <c r="AG115" s="939"/>
      <c r="AH115" s="939"/>
      <c r="AI115" s="939"/>
      <c r="AJ115" s="940"/>
      <c r="AK115" s="941">
        <v>40303</v>
      </c>
      <c r="AL115" s="939"/>
      <c r="AM115" s="939"/>
      <c r="AN115" s="939"/>
      <c r="AO115" s="940"/>
      <c r="AP115" s="942">
        <v>0.4</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2623</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3068701</v>
      </c>
      <c r="AB117" s="925"/>
      <c r="AC117" s="925"/>
      <c r="AD117" s="925"/>
      <c r="AE117" s="926"/>
      <c r="AF117" s="928">
        <v>3137766</v>
      </c>
      <c r="AG117" s="925"/>
      <c r="AH117" s="925"/>
      <c r="AI117" s="925"/>
      <c r="AJ117" s="926"/>
      <c r="AK117" s="928">
        <v>3117016</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33908864</v>
      </c>
      <c r="BR118" s="888"/>
      <c r="BS118" s="888"/>
      <c r="BT118" s="888"/>
      <c r="BU118" s="888"/>
      <c r="BV118" s="888">
        <v>32824122</v>
      </c>
      <c r="BW118" s="888"/>
      <c r="BX118" s="888"/>
      <c r="BY118" s="888"/>
      <c r="BZ118" s="888"/>
      <c r="CA118" s="888">
        <v>32573592</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10247965</v>
      </c>
      <c r="BR119" s="830"/>
      <c r="BS119" s="830"/>
      <c r="BT119" s="830"/>
      <c r="BU119" s="830"/>
      <c r="BV119" s="830">
        <v>10422496</v>
      </c>
      <c r="BW119" s="830"/>
      <c r="BX119" s="830"/>
      <c r="BY119" s="830"/>
      <c r="BZ119" s="830"/>
      <c r="CA119" s="830">
        <v>9747814</v>
      </c>
      <c r="CB119" s="830"/>
      <c r="CC119" s="830"/>
      <c r="CD119" s="830"/>
      <c r="CE119" s="830"/>
      <c r="CF119" s="891">
        <v>90.3</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314497</v>
      </c>
      <c r="DH119" s="747"/>
      <c r="DI119" s="747"/>
      <c r="DJ119" s="747"/>
      <c r="DK119" s="748"/>
      <c r="DL119" s="749">
        <v>283229</v>
      </c>
      <c r="DM119" s="747"/>
      <c r="DN119" s="747"/>
      <c r="DO119" s="747"/>
      <c r="DP119" s="748"/>
      <c r="DQ119" s="749">
        <v>253897</v>
      </c>
      <c r="DR119" s="747"/>
      <c r="DS119" s="747"/>
      <c r="DT119" s="747"/>
      <c r="DU119" s="748"/>
      <c r="DV119" s="837">
        <v>2.4</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368875</v>
      </c>
      <c r="BR120" s="801"/>
      <c r="BS120" s="801"/>
      <c r="BT120" s="801"/>
      <c r="BU120" s="801"/>
      <c r="BV120" s="801">
        <v>328783</v>
      </c>
      <c r="BW120" s="801"/>
      <c r="BX120" s="801"/>
      <c r="BY120" s="801"/>
      <c r="BZ120" s="801"/>
      <c r="CA120" s="801">
        <v>290340</v>
      </c>
      <c r="CB120" s="801"/>
      <c r="CC120" s="801"/>
      <c r="CD120" s="801"/>
      <c r="CE120" s="801"/>
      <c r="CF120" s="878">
        <v>2.7</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1956501</v>
      </c>
      <c r="DH120" s="830"/>
      <c r="DI120" s="830"/>
      <c r="DJ120" s="830"/>
      <c r="DK120" s="830"/>
      <c r="DL120" s="830">
        <v>1894203</v>
      </c>
      <c r="DM120" s="830"/>
      <c r="DN120" s="830"/>
      <c r="DO120" s="830"/>
      <c r="DP120" s="830"/>
      <c r="DQ120" s="830">
        <v>1828263</v>
      </c>
      <c r="DR120" s="830"/>
      <c r="DS120" s="830"/>
      <c r="DT120" s="830"/>
      <c r="DU120" s="830"/>
      <c r="DV120" s="831">
        <v>16.899999999999999</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23098228</v>
      </c>
      <c r="BR121" s="888"/>
      <c r="BS121" s="888"/>
      <c r="BT121" s="888"/>
      <c r="BU121" s="888"/>
      <c r="BV121" s="888">
        <v>22787235</v>
      </c>
      <c r="BW121" s="888"/>
      <c r="BX121" s="888"/>
      <c r="BY121" s="888"/>
      <c r="BZ121" s="888"/>
      <c r="CA121" s="888">
        <v>23076081</v>
      </c>
      <c r="CB121" s="888"/>
      <c r="CC121" s="888"/>
      <c r="CD121" s="888"/>
      <c r="CE121" s="888"/>
      <c r="CF121" s="889">
        <v>213.7</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517360</v>
      </c>
      <c r="DH121" s="801"/>
      <c r="DI121" s="801"/>
      <c r="DJ121" s="801"/>
      <c r="DK121" s="801"/>
      <c r="DL121" s="801">
        <v>493424</v>
      </c>
      <c r="DM121" s="801"/>
      <c r="DN121" s="801"/>
      <c r="DO121" s="801"/>
      <c r="DP121" s="801"/>
      <c r="DQ121" s="801">
        <v>460312</v>
      </c>
      <c r="DR121" s="801"/>
      <c r="DS121" s="801"/>
      <c r="DT121" s="801"/>
      <c r="DU121" s="801"/>
      <c r="DV121" s="853">
        <v>4.3</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445</v>
      </c>
      <c r="BP122" s="868"/>
      <c r="BQ122" s="869">
        <v>33715068</v>
      </c>
      <c r="BR122" s="870"/>
      <c r="BS122" s="870"/>
      <c r="BT122" s="870"/>
      <c r="BU122" s="870"/>
      <c r="BV122" s="870">
        <v>33538514</v>
      </c>
      <c r="BW122" s="870"/>
      <c r="BX122" s="870"/>
      <c r="BY122" s="870"/>
      <c r="BZ122" s="870"/>
      <c r="CA122" s="870">
        <v>33114235</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210572</v>
      </c>
      <c r="DH122" s="801"/>
      <c r="DI122" s="801"/>
      <c r="DJ122" s="801"/>
      <c r="DK122" s="801"/>
      <c r="DL122" s="801">
        <v>211826</v>
      </c>
      <c r="DM122" s="801"/>
      <c r="DN122" s="801"/>
      <c r="DO122" s="801"/>
      <c r="DP122" s="801"/>
      <c r="DQ122" s="801">
        <v>199642</v>
      </c>
      <c r="DR122" s="801"/>
      <c r="DS122" s="801"/>
      <c r="DT122" s="801"/>
      <c r="DU122" s="801"/>
      <c r="DV122" s="853">
        <v>1.8</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1.7</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1037</v>
      </c>
      <c r="AB126" s="814"/>
      <c r="AC126" s="814"/>
      <c r="AD126" s="814"/>
      <c r="AE126" s="815"/>
      <c r="AF126" s="816">
        <v>1131</v>
      </c>
      <c r="AG126" s="814"/>
      <c r="AH126" s="814"/>
      <c r="AI126" s="814"/>
      <c r="AJ126" s="815"/>
      <c r="AK126" s="816">
        <v>157</v>
      </c>
      <c r="AL126" s="814"/>
      <c r="AM126" s="814"/>
      <c r="AN126" s="814"/>
      <c r="AO126" s="815"/>
      <c r="AP126" s="784">
        <v>0</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x14ac:dyDescent="0.2">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42021</v>
      </c>
      <c r="AB127" s="814"/>
      <c r="AC127" s="814"/>
      <c r="AD127" s="814"/>
      <c r="AE127" s="815"/>
      <c r="AF127" s="816">
        <v>43672</v>
      </c>
      <c r="AG127" s="814"/>
      <c r="AH127" s="814"/>
      <c r="AI127" s="814"/>
      <c r="AJ127" s="815"/>
      <c r="AK127" s="816">
        <v>40146</v>
      </c>
      <c r="AL127" s="814"/>
      <c r="AM127" s="814"/>
      <c r="AN127" s="814"/>
      <c r="AO127" s="815"/>
      <c r="AP127" s="784">
        <v>0.4</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12.92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v>2623</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48858</v>
      </c>
      <c r="AB128" s="754"/>
      <c r="AC128" s="754"/>
      <c r="AD128" s="754"/>
      <c r="AE128" s="755"/>
      <c r="AF128" s="756">
        <v>54369</v>
      </c>
      <c r="AG128" s="754"/>
      <c r="AH128" s="754"/>
      <c r="AI128" s="754"/>
      <c r="AJ128" s="755"/>
      <c r="AK128" s="756">
        <v>52245</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449</v>
      </c>
      <c r="BG128" s="821"/>
      <c r="BH128" s="821"/>
      <c r="BI128" s="821"/>
      <c r="BJ128" s="821"/>
      <c r="BK128" s="821"/>
      <c r="BL128" s="822"/>
      <c r="BM128" s="820">
        <v>17.920000000000002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13129968</v>
      </c>
      <c r="AB129" s="814"/>
      <c r="AC129" s="814"/>
      <c r="AD129" s="814"/>
      <c r="AE129" s="815"/>
      <c r="AF129" s="816">
        <v>13152285</v>
      </c>
      <c r="AG129" s="814"/>
      <c r="AH129" s="814"/>
      <c r="AI129" s="814"/>
      <c r="AJ129" s="815"/>
      <c r="AK129" s="816">
        <v>13340869</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6.2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2220096</v>
      </c>
      <c r="AB130" s="814"/>
      <c r="AC130" s="814"/>
      <c r="AD130" s="814"/>
      <c r="AE130" s="815"/>
      <c r="AF130" s="816">
        <v>2378501</v>
      </c>
      <c r="AG130" s="814"/>
      <c r="AH130" s="814"/>
      <c r="AI130" s="814"/>
      <c r="AJ130" s="815"/>
      <c r="AK130" s="816">
        <v>2543687</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t="s">
        <v>470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10909872</v>
      </c>
      <c r="AB131" s="747"/>
      <c r="AC131" s="747"/>
      <c r="AD131" s="747"/>
      <c r="AE131" s="748"/>
      <c r="AF131" s="749">
        <v>10773784</v>
      </c>
      <c r="AG131" s="747"/>
      <c r="AH131" s="747"/>
      <c r="AI131" s="747"/>
      <c r="AJ131" s="748"/>
      <c r="AK131" s="749">
        <v>10797182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7.3304893040000003</v>
      </c>
      <c r="AB132" s="770"/>
      <c r="AC132" s="770"/>
      <c r="AD132" s="770"/>
      <c r="AE132" s="771"/>
      <c r="AF132" s="772">
        <v>6.5426966049999997</v>
      </c>
      <c r="AG132" s="770"/>
      <c r="AH132" s="770"/>
      <c r="AI132" s="770"/>
      <c r="AJ132" s="771"/>
      <c r="AK132" s="772">
        <v>4.8261111090000002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8.5</v>
      </c>
      <c r="AB133" s="779"/>
      <c r="AC133" s="779"/>
      <c r="AD133" s="779"/>
      <c r="AE133" s="780"/>
      <c r="AF133" s="778">
        <v>7.4</v>
      </c>
      <c r="AG133" s="779"/>
      <c r="AH133" s="779"/>
      <c r="AI133" s="779"/>
      <c r="AJ133" s="780"/>
      <c r="AK133" s="778">
        <v>6.2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3003065</v>
      </c>
      <c r="L9" s="264">
        <v>78168</v>
      </c>
      <c r="M9" s="265">
        <v>83726</v>
      </c>
      <c r="N9" s="266">
        <v>-6.6</v>
      </c>
    </row>
    <row r="10" spans="1:16" x14ac:dyDescent="0.15">
      <c r="A10" s="248"/>
      <c r="B10" s="244"/>
      <c r="C10" s="244"/>
      <c r="D10" s="244"/>
      <c r="E10" s="244"/>
      <c r="F10" s="244"/>
      <c r="G10" s="1163" t="s">
        <v>483</v>
      </c>
      <c r="H10" s="1164"/>
      <c r="I10" s="1164"/>
      <c r="J10" s="1165"/>
      <c r="K10" s="267">
        <v>158828</v>
      </c>
      <c r="L10" s="268">
        <v>4134</v>
      </c>
      <c r="M10" s="269">
        <v>6181</v>
      </c>
      <c r="N10" s="270">
        <v>-33.1</v>
      </c>
    </row>
    <row r="11" spans="1:16" ht="13.5" customHeight="1" x14ac:dyDescent="0.15">
      <c r="A11" s="248"/>
      <c r="B11" s="244"/>
      <c r="C11" s="244"/>
      <c r="D11" s="244"/>
      <c r="E11" s="244"/>
      <c r="F11" s="244"/>
      <c r="G11" s="1163" t="s">
        <v>484</v>
      </c>
      <c r="H11" s="1164"/>
      <c r="I11" s="1164"/>
      <c r="J11" s="1165"/>
      <c r="K11" s="267">
        <v>382429</v>
      </c>
      <c r="L11" s="268">
        <v>9954</v>
      </c>
      <c r="M11" s="269">
        <v>9526</v>
      </c>
      <c r="N11" s="270">
        <v>4.5</v>
      </c>
    </row>
    <row r="12" spans="1:16" ht="13.5" customHeight="1" x14ac:dyDescent="0.15">
      <c r="A12" s="248"/>
      <c r="B12" s="244"/>
      <c r="C12" s="244"/>
      <c r="D12" s="244"/>
      <c r="E12" s="244"/>
      <c r="F12" s="244"/>
      <c r="G12" s="1163" t="s">
        <v>485</v>
      </c>
      <c r="H12" s="1164"/>
      <c r="I12" s="1164"/>
      <c r="J12" s="1165"/>
      <c r="K12" s="267" t="s">
        <v>486</v>
      </c>
      <c r="L12" s="268" t="s">
        <v>486</v>
      </c>
      <c r="M12" s="269">
        <v>1067</v>
      </c>
      <c r="N12" s="270" t="s">
        <v>486</v>
      </c>
    </row>
    <row r="13" spans="1:16" ht="13.5" customHeight="1" x14ac:dyDescent="0.15">
      <c r="A13" s="248"/>
      <c r="B13" s="244"/>
      <c r="C13" s="244"/>
      <c r="D13" s="244"/>
      <c r="E13" s="244"/>
      <c r="F13" s="244"/>
      <c r="G13" s="1163" t="s">
        <v>487</v>
      </c>
      <c r="H13" s="1164"/>
      <c r="I13" s="1164"/>
      <c r="J13" s="1165"/>
      <c r="K13" s="267" t="s">
        <v>486</v>
      </c>
      <c r="L13" s="268" t="s">
        <v>486</v>
      </c>
      <c r="M13" s="269" t="s">
        <v>486</v>
      </c>
      <c r="N13" s="270" t="s">
        <v>486</v>
      </c>
    </row>
    <row r="14" spans="1:16" ht="13.5" customHeight="1" x14ac:dyDescent="0.15">
      <c r="A14" s="248"/>
      <c r="B14" s="244"/>
      <c r="C14" s="244"/>
      <c r="D14" s="244"/>
      <c r="E14" s="244"/>
      <c r="F14" s="244"/>
      <c r="G14" s="1163" t="s">
        <v>488</v>
      </c>
      <c r="H14" s="1164"/>
      <c r="I14" s="1164"/>
      <c r="J14" s="1165"/>
      <c r="K14" s="267">
        <v>183863</v>
      </c>
      <c r="L14" s="268">
        <v>4786</v>
      </c>
      <c r="M14" s="269">
        <v>3706</v>
      </c>
      <c r="N14" s="270">
        <v>29.1</v>
      </c>
    </row>
    <row r="15" spans="1:16" ht="13.5" customHeight="1" x14ac:dyDescent="0.15">
      <c r="A15" s="248"/>
      <c r="B15" s="244"/>
      <c r="C15" s="244"/>
      <c r="D15" s="244"/>
      <c r="E15" s="244"/>
      <c r="F15" s="244"/>
      <c r="G15" s="1163" t="s">
        <v>489</v>
      </c>
      <c r="H15" s="1164"/>
      <c r="I15" s="1164"/>
      <c r="J15" s="1165"/>
      <c r="K15" s="267">
        <v>1265</v>
      </c>
      <c r="L15" s="268">
        <v>33</v>
      </c>
      <c r="M15" s="269">
        <v>1837</v>
      </c>
      <c r="N15" s="270">
        <v>-98.2</v>
      </c>
    </row>
    <row r="16" spans="1:16" x14ac:dyDescent="0.15">
      <c r="A16" s="248"/>
      <c r="B16" s="244"/>
      <c r="C16" s="244"/>
      <c r="D16" s="244"/>
      <c r="E16" s="244"/>
      <c r="F16" s="244"/>
      <c r="G16" s="1166" t="s">
        <v>490</v>
      </c>
      <c r="H16" s="1167"/>
      <c r="I16" s="1167"/>
      <c r="J16" s="1168"/>
      <c r="K16" s="268">
        <v>-469551</v>
      </c>
      <c r="L16" s="268">
        <v>-12222</v>
      </c>
      <c r="M16" s="269">
        <v>-8822</v>
      </c>
      <c r="N16" s="270">
        <v>38.5</v>
      </c>
    </row>
    <row r="17" spans="1:16" x14ac:dyDescent="0.15">
      <c r="A17" s="248"/>
      <c r="B17" s="244"/>
      <c r="C17" s="244"/>
      <c r="D17" s="244"/>
      <c r="E17" s="244"/>
      <c r="F17" s="244"/>
      <c r="G17" s="1166" t="s">
        <v>166</v>
      </c>
      <c r="H17" s="1167"/>
      <c r="I17" s="1167"/>
      <c r="J17" s="1168"/>
      <c r="K17" s="268">
        <v>3259899</v>
      </c>
      <c r="L17" s="268">
        <v>84853</v>
      </c>
      <c r="M17" s="269">
        <v>97219</v>
      </c>
      <c r="N17" s="270">
        <v>-12.7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8.1</v>
      </c>
      <c r="L21" s="281">
        <v>9.31</v>
      </c>
      <c r="M21" s="282">
        <v>-1.21</v>
      </c>
      <c r="N21" s="249"/>
      <c r="O21" s="283"/>
      <c r="P21" s="279"/>
    </row>
    <row r="22" spans="1:16" s="284" customFormat="1" x14ac:dyDescent="0.15">
      <c r="A22" s="279"/>
      <c r="B22" s="249"/>
      <c r="C22" s="249"/>
      <c r="D22" s="249"/>
      <c r="E22" s="249"/>
      <c r="F22" s="249"/>
      <c r="G22" s="1160" t="s">
        <v>496</v>
      </c>
      <c r="H22" s="1161"/>
      <c r="I22" s="1161"/>
      <c r="J22" s="1162"/>
      <c r="K22" s="285">
        <v>99</v>
      </c>
      <c r="L22" s="286">
        <v>97.7</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2900590</v>
      </c>
      <c r="L32" s="294">
        <v>75501</v>
      </c>
      <c r="M32" s="295">
        <v>63533</v>
      </c>
      <c r="N32" s="296">
        <v>18.8</v>
      </c>
    </row>
    <row r="33" spans="1:16" ht="13.5" customHeight="1" x14ac:dyDescent="0.15">
      <c r="A33" s="248"/>
      <c r="B33" s="244"/>
      <c r="C33" s="244"/>
      <c r="D33" s="244"/>
      <c r="E33" s="244"/>
      <c r="F33" s="244"/>
      <c r="G33" s="1151" t="s">
        <v>501</v>
      </c>
      <c r="H33" s="1152"/>
      <c r="I33" s="1152"/>
      <c r="J33" s="1153"/>
      <c r="K33" s="294" t="s">
        <v>486</v>
      </c>
      <c r="L33" s="294" t="s">
        <v>486</v>
      </c>
      <c r="M33" s="295" t="s">
        <v>486</v>
      </c>
      <c r="N33" s="296" t="s">
        <v>486</v>
      </c>
    </row>
    <row r="34" spans="1:16" ht="27" customHeight="1" x14ac:dyDescent="0.15">
      <c r="A34" s="248"/>
      <c r="B34" s="244"/>
      <c r="C34" s="244"/>
      <c r="D34" s="244"/>
      <c r="E34" s="244"/>
      <c r="F34" s="244"/>
      <c r="G34" s="1151" t="s">
        <v>502</v>
      </c>
      <c r="H34" s="1152"/>
      <c r="I34" s="1152"/>
      <c r="J34" s="1153"/>
      <c r="K34" s="294" t="s">
        <v>486</v>
      </c>
      <c r="L34" s="294" t="s">
        <v>486</v>
      </c>
      <c r="M34" s="295">
        <v>30</v>
      </c>
      <c r="N34" s="296" t="s">
        <v>486</v>
      </c>
    </row>
    <row r="35" spans="1:16" ht="27" customHeight="1" x14ac:dyDescent="0.15">
      <c r="A35" s="248"/>
      <c r="B35" s="244"/>
      <c r="C35" s="244"/>
      <c r="D35" s="244"/>
      <c r="E35" s="244"/>
      <c r="F35" s="244"/>
      <c r="G35" s="1151" t="s">
        <v>503</v>
      </c>
      <c r="H35" s="1152"/>
      <c r="I35" s="1152"/>
      <c r="J35" s="1153"/>
      <c r="K35" s="294">
        <v>171157</v>
      </c>
      <c r="L35" s="294">
        <v>4455</v>
      </c>
      <c r="M35" s="295">
        <v>18078</v>
      </c>
      <c r="N35" s="296">
        <v>-75.400000000000006</v>
      </c>
    </row>
    <row r="36" spans="1:16" ht="27" customHeight="1" x14ac:dyDescent="0.15">
      <c r="A36" s="248"/>
      <c r="B36" s="244"/>
      <c r="C36" s="244"/>
      <c r="D36" s="244"/>
      <c r="E36" s="244"/>
      <c r="F36" s="244"/>
      <c r="G36" s="1151" t="s">
        <v>504</v>
      </c>
      <c r="H36" s="1152"/>
      <c r="I36" s="1152"/>
      <c r="J36" s="1153"/>
      <c r="K36" s="294">
        <v>4966</v>
      </c>
      <c r="L36" s="294">
        <v>129</v>
      </c>
      <c r="M36" s="295">
        <v>3217</v>
      </c>
      <c r="N36" s="296">
        <v>-96</v>
      </c>
    </row>
    <row r="37" spans="1:16" ht="13.5" customHeight="1" x14ac:dyDescent="0.15">
      <c r="A37" s="248"/>
      <c r="B37" s="244"/>
      <c r="C37" s="244"/>
      <c r="D37" s="244"/>
      <c r="E37" s="244"/>
      <c r="F37" s="244"/>
      <c r="G37" s="1151" t="s">
        <v>505</v>
      </c>
      <c r="H37" s="1152"/>
      <c r="I37" s="1152"/>
      <c r="J37" s="1153"/>
      <c r="K37" s="294">
        <v>40303</v>
      </c>
      <c r="L37" s="294">
        <v>1049</v>
      </c>
      <c r="M37" s="295">
        <v>1541</v>
      </c>
      <c r="N37" s="296">
        <v>-31.9</v>
      </c>
    </row>
    <row r="38" spans="1:16" ht="27" customHeight="1" x14ac:dyDescent="0.15">
      <c r="A38" s="248"/>
      <c r="B38" s="244"/>
      <c r="C38" s="244"/>
      <c r="D38" s="244"/>
      <c r="E38" s="244"/>
      <c r="F38" s="244"/>
      <c r="G38" s="1154" t="s">
        <v>506</v>
      </c>
      <c r="H38" s="1155"/>
      <c r="I38" s="1155"/>
      <c r="J38" s="1156"/>
      <c r="K38" s="297" t="s">
        <v>486</v>
      </c>
      <c r="L38" s="297" t="s">
        <v>486</v>
      </c>
      <c r="M38" s="298">
        <v>6</v>
      </c>
      <c r="N38" s="299" t="s">
        <v>486</v>
      </c>
      <c r="O38" s="293"/>
    </row>
    <row r="39" spans="1:16" x14ac:dyDescent="0.15">
      <c r="A39" s="248"/>
      <c r="B39" s="244"/>
      <c r="C39" s="244"/>
      <c r="D39" s="244"/>
      <c r="E39" s="244"/>
      <c r="F39" s="244"/>
      <c r="G39" s="1154" t="s">
        <v>507</v>
      </c>
      <c r="H39" s="1155"/>
      <c r="I39" s="1155"/>
      <c r="J39" s="1156"/>
      <c r="K39" s="300">
        <v>-52245</v>
      </c>
      <c r="L39" s="300">
        <v>-1360</v>
      </c>
      <c r="M39" s="301">
        <v>-3335</v>
      </c>
      <c r="N39" s="302">
        <v>-59.2</v>
      </c>
      <c r="O39" s="293"/>
    </row>
    <row r="40" spans="1:16" ht="27" customHeight="1" x14ac:dyDescent="0.15">
      <c r="A40" s="248"/>
      <c r="B40" s="244"/>
      <c r="C40" s="244"/>
      <c r="D40" s="244"/>
      <c r="E40" s="244"/>
      <c r="F40" s="244"/>
      <c r="G40" s="1151" t="s">
        <v>508</v>
      </c>
      <c r="H40" s="1152"/>
      <c r="I40" s="1152"/>
      <c r="J40" s="1153"/>
      <c r="K40" s="300">
        <v>-2543687</v>
      </c>
      <c r="L40" s="300">
        <v>-66211</v>
      </c>
      <c r="M40" s="301">
        <v>-59229</v>
      </c>
      <c r="N40" s="302">
        <v>11.8</v>
      </c>
      <c r="O40" s="293"/>
    </row>
    <row r="41" spans="1:16" x14ac:dyDescent="0.15">
      <c r="A41" s="248"/>
      <c r="B41" s="244"/>
      <c r="C41" s="244"/>
      <c r="D41" s="244"/>
      <c r="E41" s="244"/>
      <c r="F41" s="244"/>
      <c r="G41" s="1157" t="s">
        <v>277</v>
      </c>
      <c r="H41" s="1158"/>
      <c r="I41" s="1158"/>
      <c r="J41" s="1159"/>
      <c r="K41" s="294">
        <v>521084</v>
      </c>
      <c r="L41" s="300">
        <v>13564</v>
      </c>
      <c r="M41" s="301">
        <v>23841</v>
      </c>
      <c r="N41" s="302">
        <v>-43.1</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4779399</v>
      </c>
      <c r="J51" s="320">
        <v>119089</v>
      </c>
      <c r="K51" s="321">
        <v>17.8</v>
      </c>
      <c r="L51" s="322">
        <v>67088</v>
      </c>
      <c r="M51" s="323">
        <v>-22.3</v>
      </c>
      <c r="N51" s="324">
        <v>40.1</v>
      </c>
    </row>
    <row r="52" spans="1:14" x14ac:dyDescent="0.15">
      <c r="A52" s="248"/>
      <c r="B52" s="244"/>
      <c r="C52" s="244"/>
      <c r="D52" s="244"/>
      <c r="E52" s="244"/>
      <c r="F52" s="244"/>
      <c r="G52" s="325"/>
      <c r="H52" s="326" t="s">
        <v>519</v>
      </c>
      <c r="I52" s="327">
        <v>3129756</v>
      </c>
      <c r="J52" s="328">
        <v>77985</v>
      </c>
      <c r="K52" s="329">
        <v>38.1</v>
      </c>
      <c r="L52" s="330">
        <v>37146</v>
      </c>
      <c r="M52" s="331">
        <v>-9.9</v>
      </c>
      <c r="N52" s="332">
        <v>48</v>
      </c>
    </row>
    <row r="53" spans="1:14" x14ac:dyDescent="0.15">
      <c r="A53" s="248"/>
      <c r="B53" s="244"/>
      <c r="C53" s="244"/>
      <c r="D53" s="244"/>
      <c r="E53" s="244"/>
      <c r="F53" s="244"/>
      <c r="G53" s="310" t="s">
        <v>520</v>
      </c>
      <c r="H53" s="311"/>
      <c r="I53" s="319">
        <v>4254274</v>
      </c>
      <c r="J53" s="320">
        <v>106889</v>
      </c>
      <c r="K53" s="321">
        <v>-10.199999999999999</v>
      </c>
      <c r="L53" s="322">
        <v>70489</v>
      </c>
      <c r="M53" s="323">
        <v>5.0999999999999996</v>
      </c>
      <c r="N53" s="324">
        <v>-15.3</v>
      </c>
    </row>
    <row r="54" spans="1:14" x14ac:dyDescent="0.15">
      <c r="A54" s="248"/>
      <c r="B54" s="244"/>
      <c r="C54" s="244"/>
      <c r="D54" s="244"/>
      <c r="E54" s="244"/>
      <c r="F54" s="244"/>
      <c r="G54" s="325"/>
      <c r="H54" s="326" t="s">
        <v>519</v>
      </c>
      <c r="I54" s="327">
        <v>2816199</v>
      </c>
      <c r="J54" s="328">
        <v>70757</v>
      </c>
      <c r="K54" s="329">
        <v>-9.3000000000000007</v>
      </c>
      <c r="L54" s="330">
        <v>37817</v>
      </c>
      <c r="M54" s="331">
        <v>1.8</v>
      </c>
      <c r="N54" s="332">
        <v>-11.1</v>
      </c>
    </row>
    <row r="55" spans="1:14" x14ac:dyDescent="0.15">
      <c r="A55" s="248"/>
      <c r="B55" s="244"/>
      <c r="C55" s="244"/>
      <c r="D55" s="244"/>
      <c r="E55" s="244"/>
      <c r="F55" s="244"/>
      <c r="G55" s="310" t="s">
        <v>521</v>
      </c>
      <c r="H55" s="311"/>
      <c r="I55" s="319">
        <v>5229790</v>
      </c>
      <c r="J55" s="320">
        <v>132685</v>
      </c>
      <c r="K55" s="321">
        <v>24.1</v>
      </c>
      <c r="L55" s="322">
        <v>84389</v>
      </c>
      <c r="M55" s="323">
        <v>19.7</v>
      </c>
      <c r="N55" s="324">
        <v>4.4000000000000004</v>
      </c>
    </row>
    <row r="56" spans="1:14" x14ac:dyDescent="0.15">
      <c r="A56" s="248"/>
      <c r="B56" s="244"/>
      <c r="C56" s="244"/>
      <c r="D56" s="244"/>
      <c r="E56" s="244"/>
      <c r="F56" s="244"/>
      <c r="G56" s="325"/>
      <c r="H56" s="326" t="s">
        <v>519</v>
      </c>
      <c r="I56" s="327">
        <v>2306880</v>
      </c>
      <c r="J56" s="328">
        <v>58528</v>
      </c>
      <c r="K56" s="329">
        <v>-17.3</v>
      </c>
      <c r="L56" s="330">
        <v>44339</v>
      </c>
      <c r="M56" s="331">
        <v>17.2</v>
      </c>
      <c r="N56" s="332">
        <v>-34.5</v>
      </c>
    </row>
    <row r="57" spans="1:14" x14ac:dyDescent="0.15">
      <c r="A57" s="248"/>
      <c r="B57" s="244"/>
      <c r="C57" s="244"/>
      <c r="D57" s="244"/>
      <c r="E57" s="244"/>
      <c r="F57" s="244"/>
      <c r="G57" s="310" t="s">
        <v>522</v>
      </c>
      <c r="H57" s="311"/>
      <c r="I57" s="319">
        <v>3435363</v>
      </c>
      <c r="J57" s="320">
        <v>88170</v>
      </c>
      <c r="K57" s="321">
        <v>-33.5</v>
      </c>
      <c r="L57" s="322">
        <v>83623</v>
      </c>
      <c r="M57" s="323">
        <v>-0.9</v>
      </c>
      <c r="N57" s="324">
        <v>-32.6</v>
      </c>
    </row>
    <row r="58" spans="1:14" x14ac:dyDescent="0.15">
      <c r="A58" s="248"/>
      <c r="B58" s="244"/>
      <c r="C58" s="244"/>
      <c r="D58" s="244"/>
      <c r="E58" s="244"/>
      <c r="F58" s="244"/>
      <c r="G58" s="325"/>
      <c r="H58" s="326" t="s">
        <v>519</v>
      </c>
      <c r="I58" s="327">
        <v>1930632</v>
      </c>
      <c r="J58" s="328">
        <v>49550</v>
      </c>
      <c r="K58" s="329">
        <v>-15.3</v>
      </c>
      <c r="L58" s="330">
        <v>48787</v>
      </c>
      <c r="M58" s="331">
        <v>10</v>
      </c>
      <c r="N58" s="332">
        <v>-25.3</v>
      </c>
    </row>
    <row r="59" spans="1:14" x14ac:dyDescent="0.15">
      <c r="A59" s="248"/>
      <c r="B59" s="244"/>
      <c r="C59" s="244"/>
      <c r="D59" s="244"/>
      <c r="E59" s="244"/>
      <c r="F59" s="244"/>
      <c r="G59" s="310" t="s">
        <v>523</v>
      </c>
      <c r="H59" s="311"/>
      <c r="I59" s="319">
        <v>5840838</v>
      </c>
      <c r="J59" s="320">
        <v>152034</v>
      </c>
      <c r="K59" s="321">
        <v>72.400000000000006</v>
      </c>
      <c r="L59" s="322">
        <v>87974</v>
      </c>
      <c r="M59" s="323">
        <v>5.2</v>
      </c>
      <c r="N59" s="324">
        <v>67.2</v>
      </c>
    </row>
    <row r="60" spans="1:14" x14ac:dyDescent="0.15">
      <c r="A60" s="248"/>
      <c r="B60" s="244"/>
      <c r="C60" s="244"/>
      <c r="D60" s="244"/>
      <c r="E60" s="244"/>
      <c r="F60" s="244"/>
      <c r="G60" s="325"/>
      <c r="H60" s="326" t="s">
        <v>519</v>
      </c>
      <c r="I60" s="333">
        <v>2002126</v>
      </c>
      <c r="J60" s="328">
        <v>52114</v>
      </c>
      <c r="K60" s="329">
        <v>5.2</v>
      </c>
      <c r="L60" s="330">
        <v>48183</v>
      </c>
      <c r="M60" s="331">
        <v>-1.2</v>
      </c>
      <c r="N60" s="332">
        <v>6.4</v>
      </c>
    </row>
    <row r="61" spans="1:14" x14ac:dyDescent="0.15">
      <c r="A61" s="248"/>
      <c r="B61" s="244"/>
      <c r="C61" s="244"/>
      <c r="D61" s="244"/>
      <c r="E61" s="244"/>
      <c r="F61" s="244"/>
      <c r="G61" s="310" t="s">
        <v>524</v>
      </c>
      <c r="H61" s="334"/>
      <c r="I61" s="335">
        <v>4707933</v>
      </c>
      <c r="J61" s="336">
        <v>119773</v>
      </c>
      <c r="K61" s="337">
        <v>14.1</v>
      </c>
      <c r="L61" s="338">
        <v>78713</v>
      </c>
      <c r="M61" s="339">
        <v>1.4</v>
      </c>
      <c r="N61" s="324">
        <v>12.7</v>
      </c>
    </row>
    <row r="62" spans="1:14" x14ac:dyDescent="0.15">
      <c r="A62" s="248"/>
      <c r="B62" s="244"/>
      <c r="C62" s="244"/>
      <c r="D62" s="244"/>
      <c r="E62" s="244"/>
      <c r="F62" s="244"/>
      <c r="G62" s="325"/>
      <c r="H62" s="326" t="s">
        <v>519</v>
      </c>
      <c r="I62" s="327">
        <v>2437119</v>
      </c>
      <c r="J62" s="328">
        <v>61787</v>
      </c>
      <c r="K62" s="329">
        <v>0.3</v>
      </c>
      <c r="L62" s="330">
        <v>43254</v>
      </c>
      <c r="M62" s="331">
        <v>3.6</v>
      </c>
      <c r="N62" s="332">
        <v>-3.3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23.48</v>
      </c>
      <c r="G47" s="12">
        <v>24.03</v>
      </c>
      <c r="H47" s="12">
        <v>24.27</v>
      </c>
      <c r="I47" s="12">
        <v>22.9</v>
      </c>
      <c r="J47" s="13">
        <v>22.64</v>
      </c>
    </row>
    <row r="48" spans="2:10" ht="57.75" customHeight="1" x14ac:dyDescent="0.15">
      <c r="B48" s="14"/>
      <c r="C48" s="1171" t="s">
        <v>4</v>
      </c>
      <c r="D48" s="1171"/>
      <c r="E48" s="1172"/>
      <c r="F48" s="15">
        <v>4.0199999999999996</v>
      </c>
      <c r="G48" s="16">
        <v>5.01</v>
      </c>
      <c r="H48" s="16">
        <v>4.05</v>
      </c>
      <c r="I48" s="16">
        <v>5.77</v>
      </c>
      <c r="J48" s="17">
        <v>4.8099999999999996</v>
      </c>
    </row>
    <row r="49" spans="2:10" ht="57.75" customHeight="1" thickBot="1" x14ac:dyDescent="0.2">
      <c r="B49" s="18"/>
      <c r="C49" s="1173" t="s">
        <v>5</v>
      </c>
      <c r="D49" s="1173"/>
      <c r="E49" s="1174"/>
      <c r="F49" s="19" t="s">
        <v>531</v>
      </c>
      <c r="G49" s="20">
        <v>1.89</v>
      </c>
      <c r="H49" s="20" t="s">
        <v>532</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2017-02-22T05:48:03Z</cp:lastPrinted>
  <dcterms:created xsi:type="dcterms:W3CDTF">2017-02-15T23:31:07Z</dcterms:created>
  <dcterms:modified xsi:type="dcterms:W3CDTF">2018-03-29T01:41:44Z</dcterms:modified>
  <cp:category/>
</cp:coreProperties>
</file>