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<sst xmlns="http://schemas.openxmlformats.org/spreadsheetml/2006/main" xmlns:r="http://schemas.openxmlformats.org/officeDocument/2006/relationships" count="547" uniqueCount="547">
  <si>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</si>
  <si>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</si>
  <si>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</si>
  <si>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</si>
  <si>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</si>
  <si>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</si>
  <si>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</si>
  <si>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</si>
  <si>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</si>
  <si>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</si>
  <si>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</si>
  <si>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</si>
  <si>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</si>
  <si>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</si>
  <si>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</si>
  <si>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</si>
  <si>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鹿児島県</t>
  </si>
  <si>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</si>
  <si>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</si>
  <si>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</si>
  <si>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</si>
  <si>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</si>
  <si>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</si>
  <si>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</si>
  <si>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鹿児島県後期高齢者医療広域連合（一般会計）</t>
    <rPh sb="16" eb="18">
      <t>イッパン</t>
    </rPh>
    <rPh sb="18" eb="20">
      <t>カイケイ</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</si>
  <si>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</si>
  <si>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</si>
  <si>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</si>
  <si>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</si>
  <si>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</si>
  <si>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</si>
  <si>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</si>
  <si>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</si>
  <si>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</si>
  <si>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</si>
  <si>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</si>
  <si>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</si>
  <si>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</si>
  <si>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</si>
  <si>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</si>
  <si>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</si>
  <si>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</si>
  <si>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</si>
  <si>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</si>
  <si>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</si>
  <si>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</si>
  <si>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</si>
  <si>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</si>
  <si>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</si>
  <si>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 0.88</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</si>
  <si>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</si>
  <si>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</si>
  <si>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</si>
  <si>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</si>
  <si>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</si>
  <si>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</si>
  <si>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</si>
  <si>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</si>
  <si>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</si>
  <si>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</si>
  <si>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</si>
  <si>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</si>
  <si>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</si>
  <si>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</si>
  <si>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</si>
  <si>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</si>
  <si>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</si>
  <si>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</si>
  <si>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</si>
  <si>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</si>
  <si>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</si>
  <si>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</si>
  <si>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</si>
  <si>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</si>
  <si>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</si>
  <si>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</si>
  <si>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</si>
  <si>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</si>
  <si>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</si>
  <si>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</si>
  <si>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メセナ末吉</t>
    <rPh sb="3" eb="5">
      <t>スエヨシ</t>
    </rPh>
    <phoneticPr fontId="5"/>
  </si>
  <si>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</si>
  <si>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</si>
  <si>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</si>
  <si>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</si>
  <si>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</si>
  <si>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</si>
  <si>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</si>
  <si>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</si>
  <si>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</si>
  <si>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</si>
  <si>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</si>
  <si>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</si>
  <si>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</si>
  <si>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</si>
  <si>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</si>
  <si>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</si>
  <si>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</si>
  <si>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</si>
  <si>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</si>
  <si>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</si>
  <si>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</si>
  <si>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</si>
  <si>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</si>
  <si>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</si>
  <si>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</si>
  <si>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</si>
  <si>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</si>
  <si>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</si>
  <si>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</si>
  <si>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</si>
  <si>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</si>
  <si>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</si>
  <si>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</si>
  <si>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</si>
  <si>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</si>
  <si>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</si>
  <si>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</si>
  <si>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</si>
  <si>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</si>
  <si>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</si>
  <si>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</si>
  <si>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</si>
  <si>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</si>
  <si>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</si>
  <si>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</si>
  <si>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</si>
  <si>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</si>
  <si>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</si>
  <si>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</si>
  <si>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</si>
  <si>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</si>
  <si>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</si>
  <si>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</si>
  <si>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</si>
  <si>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</si>
  <si>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</si>
  <si>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</si>
  <si>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</si>
  <si>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</si>
  <si>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</si>
  <si>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</si>
  <si>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</si>
  <si>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</si>
  <si>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</si>
  <si>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</si>
  <si>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</si>
  <si>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</si>
  <si>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</si>
  <si>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</si>
  <si>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</si>
  <si>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</si>
  <si>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</si>
  <si>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生活排水処理事業特別会計</t>
  </si>
  <si>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</si>
  <si>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</si>
  <si>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</si>
  <si>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</si>
  <si>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</si>
  <si>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</si>
  <si>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</si>
  <si>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</si>
  <si>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</si>
  <si>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</si>
  <si>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ふるさと開発基金</t>
    <rPh sb="4" eb="6">
      <t>カイハツ</t>
    </rPh>
    <rPh sb="6" eb="8">
      <t>キキン</t>
    </rPh>
    <phoneticPr fontId="36"/>
  </si>
  <si>
    <t>曽於市</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</si>
  <si>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</si>
  <si>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</si>
  <si>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</si>
  <si>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</si>
  <si>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</si>
  <si>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</si>
  <si>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</si>
  <si>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</si>
  <si>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</si>
  <si>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</si>
  <si>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</si>
  <si>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</si>
  <si>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</si>
  <si>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曽於市農業公社</t>
    <rPh sb="0" eb="3">
      <t>ソオシ</t>
    </rPh>
    <rPh sb="3" eb="5">
      <t>ノウギョウ</t>
    </rPh>
    <rPh sb="5" eb="7">
      <t>コウシャ</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</si>
  <si>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</si>
  <si>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</si>
  <si>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</si>
  <si>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</si>
  <si>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</si>
  <si>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</si>
  <si>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</si>
  <si>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</si>
  <si>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</si>
  <si>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</si>
  <si>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</si>
  <si>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</si>
  <si>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</si>
  <si>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</si>
  <si>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</si>
  <si>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</si>
  <si>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</si>
  <si>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</si>
  <si>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</si>
  <si>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</si>
  <si>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-6.8</t>
  </si>
  <si>
    <t>山振</t>
    <rPh sb="0" eb="1">
      <t>ヤマ</t>
    </rPh>
    <rPh sb="1" eb="2">
      <t>フ</t>
    </rPh>
    <phoneticPr fontId="5"/>
  </si>
  <si>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</si>
  <si>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</si>
  <si>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</si>
  <si>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</si>
  <si>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</si>
  <si>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</si>
  <si>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</si>
  <si>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</si>
  <si>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</si>
  <si>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</si>
  <si>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</si>
  <si>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</si>
  <si>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</si>
  <si>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</si>
  <si>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</si>
  <si>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</si>
  <si>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</si>
  <si>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</si>
  <si>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</si>
  <si>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</si>
  <si>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</si>
  <si>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</si>
  <si>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</si>
  <si>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</si>
  <si>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</si>
  <si>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</si>
  <si>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</si>
  <si>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</si>
  <si>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</si>
  <si>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</si>
  <si>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</si>
  <si>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</si>
  <si>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</si>
  <si>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</si>
  <si>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</si>
  <si>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</si>
  <si>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</si>
  <si>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平成29年度</t>
    <rPh sb="0" eb="2">
      <t>ヘイセイ</t>
    </rPh>
    <rPh sb="4" eb="6">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</si>
  <si>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</si>
  <si>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</si>
  <si>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</si>
  <si>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</si>
  <si>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</si>
  <si>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</si>
  <si>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</si>
  <si>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</si>
  <si>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</si>
  <si>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</si>
  <si>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</si>
  <si>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</si>
  <si>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</si>
  <si>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</si>
  <si>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</si>
  <si>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</si>
  <si>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</si>
  <si>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</si>
  <si>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</si>
  <si>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</si>
  <si>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</si>
  <si>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</si>
  <si>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</si>
  <si>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</si>
  <si>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</si>
  <si>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</si>
  <si>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</si>
  <si>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</si>
  <si>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</si>
  <si>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</si>
  <si>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</si>
  <si>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</si>
  <si>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</si>
  <si>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</si>
  <si>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</si>
  <si>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</si>
  <si>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</si>
  <si>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</si>
  <si>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</si>
  <si>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</si>
  <si>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積立金
現在高</t>
    <rPh sb="4" eb="7">
      <t>ゲンザイダカ</t>
    </rPh>
    <phoneticPr fontId="37"/>
  </si>
  <si>
    <t>メセナ食彩センター</t>
    <rPh sb="3" eb="5">
      <t>ショクサイ</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</si>
  <si>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</si>
  <si>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</si>
  <si>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</si>
  <si>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</si>
  <si>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</si>
  <si>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</si>
  <si>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</si>
  <si>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</si>
  <si>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</si>
  <si>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</si>
  <si>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</si>
  <si>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</si>
  <si>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</si>
  <si>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</si>
  <si>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</si>
  <si>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</si>
  <si>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</si>
  <si>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</si>
  <si>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</si>
  <si>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</si>
  <si>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</si>
  <si>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</si>
  <si>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</si>
  <si>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</si>
  <si>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</si>
  <si>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</si>
  <si>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</si>
  <si>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</si>
  <si>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</si>
  <si>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充当一般財源等</t>
  </si>
  <si>
    <t>鹿児島県曽於市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</si>
  <si>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</si>
  <si>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</si>
  <si>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</si>
  <si>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</si>
  <si>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</si>
  <si>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</si>
  <si>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</si>
  <si>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</si>
  <si>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</si>
  <si>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</si>
  <si>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</si>
  <si>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</si>
  <si>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</si>
  <si>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</si>
  <si>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</si>
  <si>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</si>
  <si>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</si>
  <si>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</si>
  <si>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</si>
  <si>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</si>
  <si>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</si>
  <si>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</si>
  <si>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</si>
  <si>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</si>
  <si>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</si>
  <si>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</si>
  <si>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</si>
  <si>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</si>
  <si>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</si>
  <si>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</si>
  <si>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</si>
  <si>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</si>
  <si>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</si>
  <si>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</si>
  <si>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</si>
  <si>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</si>
  <si>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</si>
  <si>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</si>
  <si>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</si>
  <si>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</si>
  <si>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</si>
  <si>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</si>
  <si>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</si>
  <si>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</si>
  <si>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</si>
  <si>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</si>
  <si>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</si>
  <si>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</si>
  <si>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</si>
  <si>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</si>
  <si>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</si>
  <si>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</si>
  <si>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</si>
  <si>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</si>
  <si>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</si>
  <si>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</si>
  <si>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</si>
  <si>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</si>
  <si>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</si>
  <si>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</si>
  <si>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4"/>
  </si>
  <si>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</si>
  <si>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</si>
  <si>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</si>
  <si>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</si>
  <si>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</si>
  <si>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</si>
  <si>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</si>
  <si>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</si>
  <si>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</si>
  <si>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</si>
  <si>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</si>
  <si>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</si>
  <si>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</si>
  <si>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</si>
  <si>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</si>
  <si>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</si>
  <si>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</si>
  <si>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</si>
  <si>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</si>
  <si>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</si>
  <si>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</si>
  <si>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</si>
  <si>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</si>
  <si>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</si>
  <si>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</si>
  <si>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</si>
  <si>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</si>
  <si>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</si>
  <si>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</si>
  <si>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</si>
  <si>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</si>
  <si>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</si>
  <si>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</si>
  <si>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</si>
  <si>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</si>
  <si>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</si>
  <si>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</si>
  <si>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</si>
  <si>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</si>
  <si>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</si>
  <si>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</si>
  <si>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</si>
  <si>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</si>
  <si>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</si>
  <si>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</si>
  <si>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</si>
  <si>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</si>
  <si>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</si>
  <si>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</si>
  <si>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</si>
  <si>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</si>
  <si>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</si>
  <si>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</si>
  <si>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</si>
  <si>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</si>
  <si>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</si>
  <si>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</si>
  <si>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</si>
  <si>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</si>
  <si>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</si>
  <si>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</si>
  <si>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</si>
  <si>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</si>
  <si>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5"/>
  </si>
  <si>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</si>
  <si>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</si>
  <si>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</si>
  <si>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</si>
  <si>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</si>
  <si>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</si>
  <si>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</si>
  <si>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</si>
  <si>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</si>
  <si>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</si>
  <si>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</si>
  <si>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</si>
  <si>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</si>
  <si>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</si>
  <si>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</si>
  <si>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</si>
  <si>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</si>
  <si>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</si>
  <si>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</si>
  <si>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</si>
  <si>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</si>
  <si>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</si>
  <si>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</si>
  <si>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</si>
  <si>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公共下水道事業特別会計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</si>
  <si>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</si>
  <si>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</si>
  <si>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</si>
  <si>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</si>
  <si>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</si>
  <si>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</si>
  <si>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</si>
  <si>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</si>
  <si>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</si>
  <si>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</si>
  <si>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</si>
  <si>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</si>
  <si>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</si>
  <si>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</si>
  <si>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</si>
  <si>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</si>
  <si>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</si>
  <si>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</si>
  <si>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</si>
  <si>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</si>
  <si>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</si>
  <si>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</si>
  <si>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</si>
  <si>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</si>
  <si>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</si>
  <si>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</si>
  <si>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</si>
  <si>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</si>
  <si>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</si>
  <si>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</si>
  <si>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</si>
  <si>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</si>
  <si>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</si>
  <si>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</si>
  <si>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</si>
  <si>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</si>
  <si>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</si>
  <si>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</si>
  <si>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</si>
  <si>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</si>
  <si>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</si>
  <si>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</si>
  <si>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</si>
  <si>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</si>
  <si>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</si>
  <si>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</si>
  <si>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</si>
  <si>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</si>
  <si>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</si>
  <si>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</si>
  <si>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</si>
  <si>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</si>
  <si>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</si>
  <si>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</si>
  <si>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</si>
  <si>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</si>
  <si>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</si>
  <si>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</si>
  <si>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</si>
  <si>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</si>
  <si>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H27</t>
  </si>
  <si>
    <t>H28</t>
  </si>
  <si>
    <t>H30</t>
  </si>
  <si>
    <t>R01</t>
  </si>
  <si>
    <t>▲ 3.47</t>
  </si>
  <si>
    <t>▲ 2.49</t>
  </si>
  <si>
    <t>その他会計（赤字）</t>
  </si>
  <si>
    <t>（百万円）</t>
  </si>
  <si>
    <t>H26末</t>
  </si>
  <si>
    <t>H27末</t>
  </si>
  <si>
    <t>H28末</t>
  </si>
  <si>
    <t>H29末</t>
  </si>
  <si>
    <t>H30末</t>
  </si>
  <si>
    <t>鹿児島県市町村総合事務組合</t>
  </si>
  <si>
    <t>曽於北部衛生処理組合</t>
  </si>
  <si>
    <t>大隅曽於地区消防組合</t>
  </si>
  <si>
    <t>曽於地区介護保険組合</t>
  </si>
  <si>
    <t>鹿児島県後期高齢者医療広域連合（特別会計）</t>
    <rPh sb="16" eb="18">
      <t>トクベツ</t>
    </rPh>
    <rPh sb="18" eb="20">
      <t>カイケイ</t>
    </rPh>
    <phoneticPr fontId="5"/>
  </si>
  <si>
    <t>曽於市土地開発公社</t>
    <rPh sb="0" eb="3">
      <t>ソオシ</t>
    </rPh>
    <rPh sb="3" eb="5">
      <t>トチ</t>
    </rPh>
    <rPh sb="5" eb="7">
      <t>カイハツ</t>
    </rPh>
    <rPh sb="7" eb="9">
      <t>コウシャ</t>
    </rPh>
    <phoneticPr fontId="5"/>
  </si>
  <si>
    <t>まちづくり曽於</t>
    <rPh sb="5" eb="7">
      <t>ソオ</t>
    </rPh>
    <phoneticPr fontId="5"/>
  </si>
  <si>
    <t>まちづくり基金</t>
    <rPh sb="5" eb="7">
      <t>キキン</t>
    </rPh>
    <phoneticPr fontId="36"/>
  </si>
  <si>
    <t>思いやりふるさと基金</t>
    <rPh sb="0" eb="1">
      <t>オモ</t>
    </rPh>
    <rPh sb="8" eb="10">
      <t>キキン</t>
    </rPh>
    <phoneticPr fontId="5"/>
  </si>
  <si>
    <t>市立学校施設整備基金</t>
    <rPh sb="0" eb="2">
      <t>シリツ</t>
    </rPh>
    <rPh sb="2" eb="4">
      <t>ガッコウ</t>
    </rPh>
    <rPh sb="4" eb="6">
      <t>シセツ</t>
    </rPh>
    <rPh sb="6" eb="8">
      <t>セイビ</t>
    </rPh>
    <rPh sb="8" eb="10">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</si>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</sst>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11"/>
      <color theme="1"/>
      <name val="ＭＳ Ｐ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4" fillId="0" borderId="184" xfId="8" applyNumberFormat="1" applyFont="1" applyFill="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4" fillId="0" borderId="74" xfId="8" applyNumberFormat="1" applyFont="1" applyFill="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4" fillId="0" borderId="187" xfId="8" applyNumberFormat="1" applyFont="1" applyFill="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152034</c:v>
                </c:pt>
                <c:pt idx="1">
                  <c:v>90792</c:v>
                </c:pt>
                <c:pt idx="2">
                  <c:v>69661</c:v>
                </c:pt>
                <c:pt idx="3">
                  <c:v>96334</c:v>
                </c:pt>
                <c:pt idx="4">
                  <c:v>116999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7564628108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4.8099999999999996</c:v>
                </c:pt>
                <c:pt idx="1">
                  <c:v>5.24</c:v>
                </c:pt>
                <c:pt idx="2">
                  <c:v>4.83</c:v>
                </c:pt>
                <c:pt idx="3">
                  <c:v>4.42</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22.64</c:v>
                </c:pt>
                <c:pt idx="1">
                  <c:v>23.77</c:v>
                </c:pt>
                <c:pt idx="2">
                  <c:v>23.45</c:v>
                </c:pt>
                <c:pt idx="3">
                  <c:v>22.99</c:v>
                </c:pt>
                <c:pt idx="4">
                  <c:v>21.69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-3.47</c:v>
                </c:pt>
                <c:pt idx="1">
                  <c:v>-2.4900000000000002</c:v>
                </c:pt>
                <c:pt idx="2">
                  <c:v>0.28000000000000003</c:v>
                </c:pt>
                <c:pt idx="3">
                  <c:v>0.63</c:v>
                </c:pt>
                <c:pt idx="4">
                  <c:v>-0.88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2.e-002</c:v>
                </c:pt>
                <c:pt idx="2">
                  <c:v>#N/A</c:v>
                </c:pt>
                <c:pt idx="3">
                  <c:v>3.e-002</c:v>
                </c:pt>
                <c:pt idx="4">
                  <c:v>#N/A</c:v>
                </c:pt>
                <c:pt idx="5">
                  <c:v>3.e-002</c:v>
                </c:pt>
                <c:pt idx="6">
                  <c:v>#N/A</c:v>
                </c:pt>
                <c:pt idx="7">
                  <c:v>1.e-002</c:v>
                </c:pt>
                <c:pt idx="8">
                  <c:v>#N/A</c:v>
                </c:pt>
                <c:pt idx="9">
                  <c:v>0</c:v>
                </c:pt>
              </c:numCache>
            </c:numRef>
          </c:val>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1.e-002</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6.e-002</c:v>
                </c:pt>
                <c:pt idx="2">
                  <c:v>#N/A</c:v>
                </c:pt>
                <c:pt idx="3">
                  <c:v>4.e-002</c:v>
                </c:pt>
                <c:pt idx="4">
                  <c:v>#N/A</c:v>
                </c:pt>
                <c:pt idx="5">
                  <c:v>7.0000000000000007e-002</c:v>
                </c:pt>
                <c:pt idx="6">
                  <c:v>#N/A</c:v>
                </c:pt>
                <c:pt idx="7">
                  <c:v>5.e-002</c:v>
                </c:pt>
                <c:pt idx="8">
                  <c:v>#N/A</c:v>
                </c:pt>
                <c:pt idx="9">
                  <c:v>2.e-002</c:v>
                </c:pt>
              </c:numCache>
            </c:numRef>
          </c:val>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0.16</c:v>
                </c:pt>
                <c:pt idx="4">
                  <c:v>#N/A</c:v>
                </c:pt>
                <c:pt idx="5">
                  <c:v>0.26</c:v>
                </c:pt>
                <c:pt idx="6">
                  <c:v>#N/A</c:v>
                </c:pt>
                <c:pt idx="7">
                  <c:v>0.25</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1.76</c:v>
                </c:pt>
                <c:pt idx="2">
                  <c:v>#N/A</c:v>
                </c:pt>
                <c:pt idx="3">
                  <c:v>1.52</c:v>
                </c:pt>
                <c:pt idx="4">
                  <c:v>#N/A</c:v>
                </c:pt>
                <c:pt idx="5">
                  <c:v>2.21</c:v>
                </c:pt>
                <c:pt idx="6">
                  <c:v>#N/A</c:v>
                </c:pt>
                <c:pt idx="7">
                  <c:v>1.85</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0.93</c:v>
                </c:pt>
                <c:pt idx="4">
                  <c:v>#N/A</c:v>
                </c:pt>
                <c:pt idx="5">
                  <c:v>1.85</c:v>
                </c:pt>
                <c:pt idx="6">
                  <c:v>#N/A</c:v>
                </c:pt>
                <c:pt idx="7">
                  <c:v>1.1499999999999999</c:v>
                </c:pt>
                <c:pt idx="8">
                  <c:v>#N/A</c:v>
                </c:pt>
                <c:pt idx="9">
                  <c:v>0.91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4.8099999999999996</c:v>
                </c:pt>
                <c:pt idx="2">
                  <c:v>#N/A</c:v>
                </c:pt>
                <c:pt idx="3">
                  <c:v>5.24</c:v>
                </c:pt>
                <c:pt idx="4">
                  <c:v>#N/A</c:v>
                </c:pt>
                <c:pt idx="5">
                  <c:v>4.83</c:v>
                </c:pt>
                <c:pt idx="6">
                  <c:v>#N/A</c:v>
                </c:pt>
                <c:pt idx="7">
                  <c:v>4.41</c:v>
                </c:pt>
                <c:pt idx="8">
                  <c:v>#N/A</c:v>
                </c:pt>
                <c:pt idx="9">
                  <c:v>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6.53</c:v>
                </c:pt>
                <c:pt idx="2">
                  <c:v>#N/A</c:v>
                </c:pt>
                <c:pt idx="3">
                  <c:v>7.71</c:v>
                </c:pt>
                <c:pt idx="4">
                  <c:v>#N/A</c:v>
                </c:pt>
                <c:pt idx="5">
                  <c:v>7.93</c:v>
                </c:pt>
                <c:pt idx="6">
                  <c:v>#N/A</c:v>
                </c:pt>
                <c:pt idx="7">
                  <c:v>9.0299999999999994</c:v>
                </c:pt>
                <c:pt idx="8">
                  <c:v>#N/A</c:v>
                </c:pt>
                <c:pt idx="9">
                  <c:v>10.07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2595</c:v>
                </c:pt>
                <c:pt idx="5">
                  <c:v>2650</c:v>
                </c:pt>
                <c:pt idx="8">
                  <c:v>2662</c:v>
                </c:pt>
                <c:pt idx="11">
                  <c:v>2692</c:v>
                </c:pt>
                <c:pt idx="14">
                  <c:v>2633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39</c:v>
                </c:pt>
                <c:pt idx="6">
                  <c:v>38</c:v>
                </c:pt>
                <c:pt idx="9">
                  <c:v>33</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22</c:v>
                </c:pt>
                <c:pt idx="6">
                  <c:v>22</c:v>
                </c:pt>
                <c:pt idx="9">
                  <c:v>21</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171</c:v>
                </c:pt>
                <c:pt idx="3">
                  <c:v>154</c:v>
                </c:pt>
                <c:pt idx="6">
                  <c:v>159</c:v>
                </c:pt>
                <c:pt idx="9">
                  <c:v>146</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2901</c:v>
                </c:pt>
                <c:pt idx="3">
                  <c:v>3004</c:v>
                </c:pt>
                <c:pt idx="6">
                  <c:v>3056</c:v>
                </c:pt>
                <c:pt idx="9">
                  <c:v>3170</c:v>
                </c:pt>
                <c:pt idx="12">
                  <c:v>3168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522</c:v>
                </c:pt>
                <c:pt idx="2">
                  <c:v>#N/A</c:v>
                </c:pt>
                <c:pt idx="3">
                  <c:v>#N/A</c:v>
                </c:pt>
                <c:pt idx="4">
                  <c:v>569</c:v>
                </c:pt>
                <c:pt idx="5">
                  <c:v>#N/A</c:v>
                </c:pt>
                <c:pt idx="6">
                  <c:v>#N/A</c:v>
                </c:pt>
                <c:pt idx="7">
                  <c:v>613</c:v>
                </c:pt>
                <c:pt idx="8">
                  <c:v>#N/A</c:v>
                </c:pt>
                <c:pt idx="9">
                  <c:v>#N/A</c:v>
                </c:pt>
                <c:pt idx="10">
                  <c:v>678</c:v>
                </c:pt>
                <c:pt idx="11">
                  <c:v>#N/A</c:v>
                </c:pt>
                <c:pt idx="12">
                  <c:v>#N/A</c:v>
                </c:pt>
                <c:pt idx="13">
                  <c:v>727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23076</c:v>
                </c:pt>
                <c:pt idx="5">
                  <c:v>22349</c:v>
                </c:pt>
                <c:pt idx="8">
                  <c:v>21535</c:v>
                </c:pt>
                <c:pt idx="11">
                  <c:v>20418</c:v>
                </c:pt>
                <c:pt idx="14">
                  <c:v>20166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290</c:v>
                </c:pt>
                <c:pt idx="5">
                  <c:v>239</c:v>
                </c:pt>
                <c:pt idx="8">
                  <c:v>189</c:v>
                </c:pt>
                <c:pt idx="11">
                  <c:v>139</c:v>
                </c:pt>
                <c:pt idx="14">
                  <c:v>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9748</c:v>
                </c:pt>
                <c:pt idx="5">
                  <c:v>10213</c:v>
                </c:pt>
                <c:pt idx="8">
                  <c:v>10811</c:v>
                </c:pt>
                <c:pt idx="11">
                  <c:v>11232</c:v>
                </c:pt>
                <c:pt idx="14">
                  <c:v>11422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2561</c:v>
                </c:pt>
                <c:pt idx="3">
                  <c:v>2444</c:v>
                </c:pt>
                <c:pt idx="6">
                  <c:v>2496</c:v>
                </c:pt>
                <c:pt idx="9">
                  <c:v>2067</c:v>
                </c:pt>
                <c:pt idx="12">
                  <c:v>1948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149</c:v>
                </c:pt>
                <c:pt idx="3">
                  <c:v>135</c:v>
                </c:pt>
                <c:pt idx="6">
                  <c:v>126</c:v>
                </c:pt>
                <c:pt idx="9">
                  <c:v>156</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2488</c:v>
                </c:pt>
                <c:pt idx="3">
                  <c:v>2493</c:v>
                </c:pt>
                <c:pt idx="6">
                  <c:v>2215</c:v>
                </c:pt>
                <c:pt idx="9">
                  <c:v>1987</c:v>
                </c:pt>
                <c:pt idx="12">
                  <c:v>1839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254</c:v>
                </c:pt>
                <c:pt idx="3">
                  <c:v>252</c:v>
                </c:pt>
                <c:pt idx="6">
                  <c:v>198</c:v>
                </c:pt>
                <c:pt idx="9">
                  <c:v>172</c:v>
                </c:pt>
                <c:pt idx="12">
                  <c:v>1164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27121</c:v>
                </c:pt>
                <c:pt idx="3">
                  <c:v>26613</c:v>
                </c:pt>
                <c:pt idx="6">
                  <c:v>25666</c:v>
                </c:pt>
                <c:pt idx="9">
                  <c:v>24856</c:v>
                </c:pt>
                <c:pt idx="12">
                  <c:v>24787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3065</c:v>
                </c:pt>
                <c:pt idx="1">
                  <c:v>2971</c:v>
                </c:pt>
                <c:pt idx="2">
                  <c:v>2785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708</c:v>
                </c:pt>
                <c:pt idx="1">
                  <c:v>709</c:v>
                </c:pt>
                <c:pt idx="2">
                  <c:v>710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5942</c:v>
                </c:pt>
                <c:pt idx="1">
                  <c:v>6420</c:v>
                </c:pt>
                <c:pt idx="2">
                  <c:v>6602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満期一括償還地方債が無いため，現在は満期一括償還地方債の財源としての積立を行っていない。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・主なものとして，</a:t>
          </a:r>
          <a:r>
            <a:rPr kumimoji="1" lang="ja-JP" altLang="en-US" sz="1300">
              <a:solidFill>
                <a:schemeClr val="dk1"/>
              </a:solidFill>
              <a:effectLst/>
              <a:latin typeface="+mn-lt"/>
              <a:ea typeface="+mn-ea"/>
              <a:cs typeface="+mn-cs"/>
            </a:rPr>
            <a:t>特定目的基金の</a:t>
          </a:r>
          <a:r>
            <a:rPr kumimoji="1" lang="ja-JP" altLang="ja-JP" sz="1300">
              <a:solidFill>
                <a:schemeClr val="dk1"/>
              </a:solidFill>
              <a:effectLst/>
              <a:latin typeface="+mn-lt"/>
              <a:ea typeface="+mn-ea"/>
              <a:cs typeface="+mn-cs"/>
            </a:rPr>
            <a:t>思いやりふるさと寄附金（ふるさと納税）が増えた</a:t>
          </a:r>
          <a:r>
            <a:rPr kumimoji="1" lang="ja-JP" altLang="en-US" sz="1300">
              <a:solidFill>
                <a:schemeClr val="dk1"/>
              </a:solidFill>
              <a:effectLst/>
              <a:latin typeface="+mn-lt"/>
              <a:ea typeface="+mn-ea"/>
              <a:cs typeface="+mn-cs"/>
            </a:rPr>
            <a:t>ことによる基金の積立額が増えた一方で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令和元年度に発生した災害による財政調整基金の取崩し、</a:t>
          </a:r>
          <a:r>
            <a:rPr kumimoji="1" lang="ja-JP" altLang="ja-JP" sz="1300">
              <a:solidFill>
                <a:schemeClr val="dk1"/>
              </a:solidFill>
              <a:effectLst/>
              <a:latin typeface="+mn-lt"/>
              <a:ea typeface="+mn-ea"/>
              <a:cs typeface="+mn-cs"/>
            </a:rPr>
            <a:t>地域振興を図る事業</a:t>
          </a:r>
          <a:r>
            <a:rPr kumimoji="0" lang="ja-JP" altLang="en-US" sz="1300">
              <a:solidFill>
                <a:schemeClr val="dk1"/>
              </a:solidFill>
              <a:effectLst/>
              <a:latin typeface="+mn-lt"/>
              <a:ea typeface="+mn-ea"/>
              <a:cs typeface="+mn-cs"/>
            </a:rPr>
            <a:t>を目的とした</a:t>
          </a:r>
          <a:r>
            <a:rPr kumimoji="1" lang="ja-JP" altLang="en-US" sz="1300">
              <a:solidFill>
                <a:schemeClr val="dk1"/>
              </a:solidFill>
              <a:effectLst/>
              <a:latin typeface="+mn-lt"/>
              <a:ea typeface="+mn-ea"/>
              <a:cs typeface="+mn-cs"/>
            </a:rPr>
            <a:t>特定目的基金のまちづくり</a:t>
          </a:r>
          <a:r>
            <a:rPr kumimoji="1" lang="ja-JP" altLang="ja-JP" sz="1300">
              <a:solidFill>
                <a:schemeClr val="dk1"/>
              </a:solidFill>
              <a:effectLst/>
              <a:latin typeface="+mn-lt"/>
              <a:ea typeface="+mn-ea"/>
              <a:cs typeface="+mn-cs"/>
            </a:rPr>
            <a:t>基金の</a:t>
          </a:r>
          <a:r>
            <a:rPr kumimoji="1" lang="ja-JP" altLang="en-US" sz="1300">
              <a:solidFill>
                <a:schemeClr val="dk1"/>
              </a:solidFill>
              <a:effectLst/>
              <a:latin typeface="+mn-lt"/>
              <a:ea typeface="+mn-ea"/>
              <a:cs typeface="+mn-cs"/>
            </a:rPr>
            <a:t>取崩しにより</a:t>
          </a:r>
          <a:r>
            <a:rPr kumimoji="1" lang="ja-JP" altLang="ja-JP" sz="1300">
              <a:solidFill>
                <a:schemeClr val="dk1"/>
              </a:solidFill>
              <a:effectLst/>
              <a:latin typeface="+mn-lt"/>
              <a:ea typeface="+mn-ea"/>
              <a:cs typeface="+mn-cs"/>
            </a:rPr>
            <a:t>，基金全体としては</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・思いやりふるさと基金：思いやりふるさと寄附金額が，前年度比約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・普通交付税の合併算定替えによる特例措置の適用期限終了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％，対前年度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7810"/>
    <xdr:sp macro="" textlink="">
      <xdr:nvSpPr>
        <xdr:cNvPr id="65" name="財政力最小値テキスト"/>
        <xdr:cNvSpPr txBox="1"/>
      </xdr:nvSpPr>
      <xdr:spPr>
        <a:xfrm>
          <a:off x="5041900" y="7781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44450</xdr:rowOff>
    </xdr:to>
    <xdr:cxnSp macro="">
      <xdr:nvCxnSpPr>
        <xdr:cNvPr id="69" name="直線コネクタ 68"/>
        <xdr:cNvCxnSpPr/>
      </xdr:nvCxnSpPr>
      <xdr:spPr>
        <a:xfrm flipV="1">
          <a:off x="4114800" y="7567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64770</xdr:rowOff>
    </xdr:to>
    <xdr:cxnSp macro="">
      <xdr:nvCxnSpPr>
        <xdr:cNvPr id="72" name="直線コネクタ 71"/>
        <xdr:cNvCxnSpPr/>
      </xdr:nvCxnSpPr>
      <xdr:spPr>
        <a:xfrm flipV="1">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64770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84455</xdr:rowOff>
    </xdr:to>
    <xdr:cxnSp macro="">
      <xdr:nvCxnSpPr>
        <xdr:cNvPr id="78" name="直線コネクタ 77"/>
        <xdr:cNvCxnSpPr/>
      </xdr:nvCxnSpPr>
      <xdr:spPr>
        <a:xfrm flipV="1">
          <a:off x="1447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6600" cy="259080"/>
    <xdr:sp macro="" textlink="">
      <xdr:nvSpPr>
        <xdr:cNvPr id="91" name="テキスト ボックス 90"/>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92" name="楕円 91"/>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57810"/>
    <xdr:sp macro="" textlink="">
      <xdr:nvSpPr>
        <xdr:cNvPr id="93" name="テキスト ボックス 92"/>
        <xdr:cNvSpPr txBox="1"/>
      </xdr:nvSpPr>
      <xdr:spPr>
        <a:xfrm>
          <a:off x="2844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7810"/>
    <xdr:sp macro="" textlink="">
      <xdr:nvSpPr>
        <xdr:cNvPr id="95" name="テキスト ボックス 94"/>
        <xdr:cNvSpPr txBox="1"/>
      </xdr:nvSpPr>
      <xdr:spPr>
        <a:xfrm>
          <a:off x="1955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2000" cy="257810"/>
    <xdr:sp macro="" textlink="">
      <xdr:nvSpPr>
        <xdr:cNvPr id="97" name="テキスト ボックス 96"/>
        <xdr:cNvSpPr txBox="1"/>
      </xdr:nvSpPr>
      <xdr:spPr>
        <a:xfrm>
          <a:off x="1066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），公債費（決算額構成比対前年度</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）の経常経費の</a:t>
          </a:r>
          <a:r>
            <a:rPr lang="ja-JP" altLang="en-US" sz="1100">
              <a:solidFill>
                <a:schemeClr val="dk1"/>
              </a:solidFill>
              <a:effectLst/>
              <a:latin typeface="+mn-lt"/>
              <a:ea typeface="+mn-ea"/>
              <a:cs typeface="+mn-cs"/>
            </a:rPr>
            <a:t>減により</a:t>
          </a:r>
          <a:r>
            <a:rPr lang="ja-JP" altLang="ja-JP" sz="1100">
              <a:solidFill>
                <a:schemeClr val="dk1"/>
              </a:solidFill>
              <a:effectLst/>
              <a:latin typeface="+mn-lt"/>
              <a:ea typeface="+mn-ea"/>
              <a:cs typeface="+mn-cs"/>
            </a:rPr>
            <a:t>，前年度を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下回ったことから</a:t>
          </a:r>
          <a:r>
            <a:rPr lang="ja-JP" altLang="ja-JP" sz="1100">
              <a:solidFill>
                <a:schemeClr val="dk1"/>
              </a:solidFill>
              <a:effectLst/>
              <a:latin typeface="+mn-lt"/>
              <a:ea typeface="+mn-ea"/>
              <a:cs typeface="+mn-cs"/>
            </a:rPr>
            <a:t>，類似団体内の平均を</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，鹿児島県の平均を</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3" name="テキスト ボックス 122"/>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5" name="テキスト ボックス 124"/>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169545</xdr:rowOff>
    </xdr:from>
    <xdr:to xmlns:xdr="http://schemas.openxmlformats.org/drawingml/2006/spreadsheetDrawing">
      <xdr:col>23</xdr:col>
      <xdr:colOff>133350</xdr:colOff>
      <xdr:row>60</xdr:row>
      <xdr:rowOff>1270</xdr:rowOff>
    </xdr:to>
    <xdr:cxnSp macro="">
      <xdr:nvCxnSpPr>
        <xdr:cNvPr id="134" name="直線コネクタ 133"/>
        <xdr:cNvCxnSpPr/>
      </xdr:nvCxnSpPr>
      <xdr:spPr>
        <a:xfrm flipV="1">
          <a:off x="4114800" y="102850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7810"/>
    <xdr:sp macro="" textlink="">
      <xdr:nvSpPr>
        <xdr:cNvPr id="135" name="財政構造の弾力性平均値テキスト"/>
        <xdr:cNvSpPr txBox="1"/>
      </xdr:nvSpPr>
      <xdr:spPr>
        <a:xfrm>
          <a:off x="5041900" y="103276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124460</xdr:rowOff>
    </xdr:from>
    <xdr:to xmlns:xdr="http://schemas.openxmlformats.org/drawingml/2006/spreadsheetDrawing">
      <xdr:col>19</xdr:col>
      <xdr:colOff>133350</xdr:colOff>
      <xdr:row>60</xdr:row>
      <xdr:rowOff>1270</xdr:rowOff>
    </xdr:to>
    <xdr:cxnSp macro="">
      <xdr:nvCxnSpPr>
        <xdr:cNvPr id="137" name="直線コネクタ 136"/>
        <xdr:cNvCxnSpPr/>
      </xdr:nvCxnSpPr>
      <xdr:spPr>
        <a:xfrm>
          <a:off x="3225800" y="102400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121285</xdr:rowOff>
    </xdr:from>
    <xdr:to xmlns:xdr="http://schemas.openxmlformats.org/drawingml/2006/spreadsheetDrawing">
      <xdr:col>15</xdr:col>
      <xdr:colOff>82550</xdr:colOff>
      <xdr:row>59</xdr:row>
      <xdr:rowOff>124460</xdr:rowOff>
    </xdr:to>
    <xdr:cxnSp macro="">
      <xdr:nvCxnSpPr>
        <xdr:cNvPr id="140" name="直線コネクタ 139"/>
        <xdr:cNvCxnSpPr/>
      </xdr:nvCxnSpPr>
      <xdr:spPr>
        <a:xfrm>
          <a:off x="2336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86360</xdr:rowOff>
    </xdr:from>
    <xdr:to xmlns:xdr="http://schemas.openxmlformats.org/drawingml/2006/spreadsheetDrawing">
      <xdr:col>11</xdr:col>
      <xdr:colOff>31750</xdr:colOff>
      <xdr:row>59</xdr:row>
      <xdr:rowOff>121285</xdr:rowOff>
    </xdr:to>
    <xdr:cxnSp macro="">
      <xdr:nvCxnSpPr>
        <xdr:cNvPr id="143" name="直線コネクタ 142"/>
        <xdr:cNvCxnSpPr/>
      </xdr:nvCxnSpPr>
      <xdr:spPr>
        <a:xfrm>
          <a:off x="1447800" y="102019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15240</xdr:rowOff>
    </xdr:from>
    <xdr:to xmlns:xdr="http://schemas.openxmlformats.org/drawingml/2006/spreadsheetDrawing">
      <xdr:col>7</xdr:col>
      <xdr:colOff>31750</xdr:colOff>
      <xdr:row>59</xdr:row>
      <xdr:rowOff>116840</xdr:rowOff>
    </xdr:to>
    <xdr:sp macro="" textlink="">
      <xdr:nvSpPr>
        <xdr:cNvPr id="146" name="フローチャート: 判断 145"/>
        <xdr:cNvSpPr/>
      </xdr:nvSpPr>
      <xdr:spPr>
        <a:xfrm>
          <a:off x="1397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127000</xdr:rowOff>
    </xdr:from>
    <xdr:ext cx="762000" cy="259080"/>
    <xdr:sp macro="" textlink="">
      <xdr:nvSpPr>
        <xdr:cNvPr id="147" name="テキスト ボックス 146"/>
        <xdr:cNvSpPr txBox="1"/>
      </xdr:nvSpPr>
      <xdr:spPr>
        <a:xfrm>
          <a:off x="1066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118745</xdr:rowOff>
    </xdr:from>
    <xdr:to xmlns:xdr="http://schemas.openxmlformats.org/drawingml/2006/spreadsheetDrawing">
      <xdr:col>23</xdr:col>
      <xdr:colOff>184150</xdr:colOff>
      <xdr:row>60</xdr:row>
      <xdr:rowOff>48895</xdr:rowOff>
    </xdr:to>
    <xdr:sp macro="" textlink="">
      <xdr:nvSpPr>
        <xdr:cNvPr id="153" name="楕円 152"/>
        <xdr:cNvSpPr/>
      </xdr:nvSpPr>
      <xdr:spPr>
        <a:xfrm>
          <a:off x="49022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135255</xdr:rowOff>
    </xdr:from>
    <xdr:ext cx="762000" cy="257810"/>
    <xdr:sp macro="" textlink="">
      <xdr:nvSpPr>
        <xdr:cNvPr id="154" name="財政構造の弾力性該当値テキスト"/>
        <xdr:cNvSpPr txBox="1"/>
      </xdr:nvSpPr>
      <xdr:spPr>
        <a:xfrm>
          <a:off x="5041900" y="10079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121920</xdr:rowOff>
    </xdr:from>
    <xdr:to xmlns:xdr="http://schemas.openxmlformats.org/drawingml/2006/spreadsheetDrawing">
      <xdr:col>19</xdr:col>
      <xdr:colOff>184150</xdr:colOff>
      <xdr:row>60</xdr:row>
      <xdr:rowOff>52070</xdr:rowOff>
    </xdr:to>
    <xdr:sp macro="" textlink="">
      <xdr:nvSpPr>
        <xdr:cNvPr id="155" name="楕円 154"/>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62230</xdr:rowOff>
    </xdr:from>
    <xdr:ext cx="736600" cy="259080"/>
    <xdr:sp macro="" textlink="">
      <xdr:nvSpPr>
        <xdr:cNvPr id="156" name="テキスト ボックス 155"/>
        <xdr:cNvSpPr txBox="1"/>
      </xdr:nvSpPr>
      <xdr:spPr>
        <a:xfrm>
          <a:off x="3733800" y="1000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73660</xdr:rowOff>
    </xdr:from>
    <xdr:to xmlns:xdr="http://schemas.openxmlformats.org/drawingml/2006/spreadsheetDrawing">
      <xdr:col>15</xdr:col>
      <xdr:colOff>133350</xdr:colOff>
      <xdr:row>60</xdr:row>
      <xdr:rowOff>3810</xdr:rowOff>
    </xdr:to>
    <xdr:sp macro="" textlink="">
      <xdr:nvSpPr>
        <xdr:cNvPr id="157" name="楕円 156"/>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13970</xdr:rowOff>
    </xdr:from>
    <xdr:ext cx="762000" cy="259080"/>
    <xdr:sp macro="" textlink="">
      <xdr:nvSpPr>
        <xdr:cNvPr id="158" name="テキスト ボックス 157"/>
        <xdr:cNvSpPr txBox="1"/>
      </xdr:nvSpPr>
      <xdr:spPr>
        <a:xfrm>
          <a:off x="2844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70485</xdr:rowOff>
    </xdr:from>
    <xdr:to xmlns:xdr="http://schemas.openxmlformats.org/drawingml/2006/spreadsheetDrawing">
      <xdr:col>11</xdr:col>
      <xdr:colOff>82550</xdr:colOff>
      <xdr:row>60</xdr:row>
      <xdr:rowOff>635</xdr:rowOff>
    </xdr:to>
    <xdr:sp macro="" textlink="">
      <xdr:nvSpPr>
        <xdr:cNvPr id="159" name="楕円 158"/>
        <xdr:cNvSpPr/>
      </xdr:nvSpPr>
      <xdr:spPr>
        <a:xfrm>
          <a:off x="2286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10795</xdr:rowOff>
    </xdr:from>
    <xdr:ext cx="762000" cy="258445"/>
    <xdr:sp macro="" textlink="">
      <xdr:nvSpPr>
        <xdr:cNvPr id="160" name="テキスト ボックス 159"/>
        <xdr:cNvSpPr txBox="1"/>
      </xdr:nvSpPr>
      <xdr:spPr>
        <a:xfrm>
          <a:off x="1955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35560</xdr:rowOff>
    </xdr:from>
    <xdr:to xmlns:xdr="http://schemas.openxmlformats.org/drawingml/2006/spreadsheetDrawing">
      <xdr:col>7</xdr:col>
      <xdr:colOff>31750</xdr:colOff>
      <xdr:row>59</xdr:row>
      <xdr:rowOff>137160</xdr:rowOff>
    </xdr:to>
    <xdr:sp macro="" textlink="">
      <xdr:nvSpPr>
        <xdr:cNvPr id="161" name="楕円 160"/>
        <xdr:cNvSpPr/>
      </xdr:nvSpPr>
      <xdr:spPr>
        <a:xfrm>
          <a:off x="1397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121920</xdr:rowOff>
    </xdr:from>
    <xdr:ext cx="762000" cy="257810"/>
    <xdr:sp macro="" textlink="">
      <xdr:nvSpPr>
        <xdr:cNvPr id="162" name="テキスト ボックス 161"/>
        <xdr:cNvSpPr txBox="1"/>
      </xdr:nvSpPr>
      <xdr:spPr>
        <a:xfrm>
          <a:off x="1066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[183,998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80" name="テキスト ボックス 179"/>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2" name="テキスト ボックス 181"/>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90" name="テキスト ボックス 189"/>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69215</xdr:rowOff>
    </xdr:from>
    <xdr:to xmlns:xdr="http://schemas.openxmlformats.org/drawingml/2006/spreadsheetDrawing">
      <xdr:col>23</xdr:col>
      <xdr:colOff>133350</xdr:colOff>
      <xdr:row>82</xdr:row>
      <xdr:rowOff>79375</xdr:rowOff>
    </xdr:to>
    <xdr:cxnSp macro="">
      <xdr:nvCxnSpPr>
        <xdr:cNvPr id="197" name="直線コネクタ 196"/>
        <xdr:cNvCxnSpPr/>
      </xdr:nvCxnSpPr>
      <xdr:spPr>
        <a:xfrm>
          <a:off x="4114800" y="141281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2540</xdr:rowOff>
    </xdr:from>
    <xdr:to xmlns:xdr="http://schemas.openxmlformats.org/drawingml/2006/spreadsheetDrawing">
      <xdr:col>19</xdr:col>
      <xdr:colOff>133350</xdr:colOff>
      <xdr:row>82</xdr:row>
      <xdr:rowOff>69215</xdr:rowOff>
    </xdr:to>
    <xdr:cxnSp macro="">
      <xdr:nvCxnSpPr>
        <xdr:cNvPr id="200" name="直線コネクタ 199"/>
        <xdr:cNvCxnSpPr/>
      </xdr:nvCxnSpPr>
      <xdr:spPr>
        <a:xfrm>
          <a:off x="3225800" y="140614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160655</xdr:rowOff>
    </xdr:from>
    <xdr:to xmlns:xdr="http://schemas.openxmlformats.org/drawingml/2006/spreadsheetDrawing">
      <xdr:col>15</xdr:col>
      <xdr:colOff>82550</xdr:colOff>
      <xdr:row>82</xdr:row>
      <xdr:rowOff>2540</xdr:rowOff>
    </xdr:to>
    <xdr:cxnSp macro="">
      <xdr:nvCxnSpPr>
        <xdr:cNvPr id="203" name="直線コネクタ 202"/>
        <xdr:cNvCxnSpPr/>
      </xdr:nvCxnSpPr>
      <xdr:spPr>
        <a:xfrm>
          <a:off x="2336800" y="14048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112395</xdr:rowOff>
    </xdr:from>
    <xdr:to xmlns:xdr="http://schemas.openxmlformats.org/drawingml/2006/spreadsheetDrawing">
      <xdr:col>11</xdr:col>
      <xdr:colOff>31750</xdr:colOff>
      <xdr:row>81</xdr:row>
      <xdr:rowOff>160655</xdr:rowOff>
    </xdr:to>
    <xdr:cxnSp macro="">
      <xdr:nvCxnSpPr>
        <xdr:cNvPr id="206" name="直線コネクタ 205"/>
        <xdr:cNvCxnSpPr/>
      </xdr:nvCxnSpPr>
      <xdr:spPr>
        <a:xfrm>
          <a:off x="1447800" y="139998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79375</xdr:rowOff>
    </xdr:from>
    <xdr:to xmlns:xdr="http://schemas.openxmlformats.org/drawingml/2006/spreadsheetDrawing">
      <xdr:col>7</xdr:col>
      <xdr:colOff>31750</xdr:colOff>
      <xdr:row>82</xdr:row>
      <xdr:rowOff>9525</xdr:rowOff>
    </xdr:to>
    <xdr:sp macro="" textlink="">
      <xdr:nvSpPr>
        <xdr:cNvPr id="209" name="フローチャート: 判断 208"/>
        <xdr:cNvSpPr/>
      </xdr:nvSpPr>
      <xdr:spPr>
        <a:xfrm>
          <a:off x="1397000" y="1396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166370</xdr:rowOff>
    </xdr:from>
    <xdr:ext cx="762000" cy="257810"/>
    <xdr:sp macro="" textlink="">
      <xdr:nvSpPr>
        <xdr:cNvPr id="210" name="テキスト ボックス 209"/>
        <xdr:cNvSpPr txBox="1"/>
      </xdr:nvSpPr>
      <xdr:spPr>
        <a:xfrm>
          <a:off x="1066800" y="14053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29210</xdr:rowOff>
    </xdr:from>
    <xdr:to xmlns:xdr="http://schemas.openxmlformats.org/drawingml/2006/spreadsheetDrawing">
      <xdr:col>23</xdr:col>
      <xdr:colOff>184150</xdr:colOff>
      <xdr:row>82</xdr:row>
      <xdr:rowOff>130175</xdr:rowOff>
    </xdr:to>
    <xdr:sp macro="" textlink="">
      <xdr:nvSpPr>
        <xdr:cNvPr id="216" name="楕円 215"/>
        <xdr:cNvSpPr/>
      </xdr:nvSpPr>
      <xdr:spPr>
        <a:xfrm>
          <a:off x="49022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635</xdr:rowOff>
    </xdr:from>
    <xdr:ext cx="762000" cy="259080"/>
    <xdr:sp macro="" textlink="">
      <xdr:nvSpPr>
        <xdr:cNvPr id="217" name="人件費・物件費等の状況該当値テキスト"/>
        <xdr:cNvSpPr txBox="1"/>
      </xdr:nvSpPr>
      <xdr:spPr>
        <a:xfrm>
          <a:off x="5041900" y="1405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18415</xdr:rowOff>
    </xdr:from>
    <xdr:to xmlns:xdr="http://schemas.openxmlformats.org/drawingml/2006/spreadsheetDrawing">
      <xdr:col>19</xdr:col>
      <xdr:colOff>184150</xdr:colOff>
      <xdr:row>82</xdr:row>
      <xdr:rowOff>120650</xdr:rowOff>
    </xdr:to>
    <xdr:sp macro="" textlink="">
      <xdr:nvSpPr>
        <xdr:cNvPr id="218" name="楕円 217"/>
        <xdr:cNvSpPr/>
      </xdr:nvSpPr>
      <xdr:spPr>
        <a:xfrm>
          <a:off x="40640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104775</xdr:rowOff>
    </xdr:from>
    <xdr:ext cx="736600" cy="259080"/>
    <xdr:sp macro="" textlink="">
      <xdr:nvSpPr>
        <xdr:cNvPr id="219" name="テキスト ボックス 218"/>
        <xdr:cNvSpPr txBox="1"/>
      </xdr:nvSpPr>
      <xdr:spPr>
        <a:xfrm>
          <a:off x="3733800" y="1416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123190</xdr:rowOff>
    </xdr:from>
    <xdr:to xmlns:xdr="http://schemas.openxmlformats.org/drawingml/2006/spreadsheetDrawing">
      <xdr:col>15</xdr:col>
      <xdr:colOff>133350</xdr:colOff>
      <xdr:row>82</xdr:row>
      <xdr:rowOff>53340</xdr:rowOff>
    </xdr:to>
    <xdr:sp macro="" textlink="">
      <xdr:nvSpPr>
        <xdr:cNvPr id="220" name="楕円 219"/>
        <xdr:cNvSpPr/>
      </xdr:nvSpPr>
      <xdr:spPr>
        <a:xfrm>
          <a:off x="3175000" y="140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63500</xdr:rowOff>
    </xdr:from>
    <xdr:ext cx="762000" cy="257810"/>
    <xdr:sp macro="" textlink="">
      <xdr:nvSpPr>
        <xdr:cNvPr id="221" name="テキスト ボックス 220"/>
        <xdr:cNvSpPr txBox="1"/>
      </xdr:nvSpPr>
      <xdr:spPr>
        <a:xfrm>
          <a:off x="2844800" y="13779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109855</xdr:rowOff>
    </xdr:from>
    <xdr:to xmlns:xdr="http://schemas.openxmlformats.org/drawingml/2006/spreadsheetDrawing">
      <xdr:col>11</xdr:col>
      <xdr:colOff>82550</xdr:colOff>
      <xdr:row>82</xdr:row>
      <xdr:rowOff>40640</xdr:rowOff>
    </xdr:to>
    <xdr:sp macro="" textlink="">
      <xdr:nvSpPr>
        <xdr:cNvPr id="222" name="楕円 221"/>
        <xdr:cNvSpPr/>
      </xdr:nvSpPr>
      <xdr:spPr>
        <a:xfrm>
          <a:off x="22860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50165</xdr:rowOff>
    </xdr:from>
    <xdr:ext cx="762000" cy="259080"/>
    <xdr:sp macro="" textlink="">
      <xdr:nvSpPr>
        <xdr:cNvPr id="223" name="テキスト ボックス 222"/>
        <xdr:cNvSpPr txBox="1"/>
      </xdr:nvSpPr>
      <xdr:spPr>
        <a:xfrm>
          <a:off x="19558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61595</xdr:rowOff>
    </xdr:from>
    <xdr:to xmlns:xdr="http://schemas.openxmlformats.org/drawingml/2006/spreadsheetDrawing">
      <xdr:col>7</xdr:col>
      <xdr:colOff>31750</xdr:colOff>
      <xdr:row>81</xdr:row>
      <xdr:rowOff>163195</xdr:rowOff>
    </xdr:to>
    <xdr:sp macro="" textlink="">
      <xdr:nvSpPr>
        <xdr:cNvPr id="224" name="楕円 223"/>
        <xdr:cNvSpPr/>
      </xdr:nvSpPr>
      <xdr:spPr>
        <a:xfrm>
          <a:off x="13970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1905</xdr:rowOff>
    </xdr:from>
    <xdr:ext cx="762000" cy="259080"/>
    <xdr:sp macro="" textlink="">
      <xdr:nvSpPr>
        <xdr:cNvPr id="225" name="テキスト ボックス 224"/>
        <xdr:cNvSpPr txBox="1"/>
      </xdr:nvSpPr>
      <xdr:spPr>
        <a:xfrm>
          <a:off x="10668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8" name="テキスト ボックス 227"/>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上回っている。今後は，更なる給与適正化に努め，類似団体平均の水準まで低下を図る。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2" name="テキスト ボックス 241"/>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4" name="テキスト ボックス 243"/>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2" name="テキスト ボックス 251"/>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128270</xdr:rowOff>
    </xdr:to>
    <xdr:cxnSp macro="">
      <xdr:nvCxnSpPr>
        <xdr:cNvPr id="259" name="直線コネクタ 258"/>
        <xdr:cNvCxnSpPr/>
      </xdr:nvCxnSpPr>
      <xdr:spPr>
        <a:xfrm>
          <a:off x="16179800" y="148463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53975</xdr:rowOff>
    </xdr:from>
    <xdr:ext cx="762000" cy="257810"/>
    <xdr:sp macro="" textlink="">
      <xdr:nvSpPr>
        <xdr:cNvPr id="260" name="給与水準   （国との比較）平均値テキスト"/>
        <xdr:cNvSpPr txBox="1"/>
      </xdr:nvSpPr>
      <xdr:spPr>
        <a:xfrm>
          <a:off x="17106900" y="146272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87</xdr:row>
      <xdr:rowOff>37465</xdr:rowOff>
    </xdr:to>
    <xdr:cxnSp macro="">
      <xdr:nvCxnSpPr>
        <xdr:cNvPr id="262" name="直線コネクタ 261"/>
        <xdr:cNvCxnSpPr/>
      </xdr:nvCxnSpPr>
      <xdr:spPr>
        <a:xfrm flipV="1">
          <a:off x="15290800" y="1484630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135890</xdr:rowOff>
    </xdr:from>
    <xdr:ext cx="736600" cy="259080"/>
    <xdr:sp macro="" textlink="">
      <xdr:nvSpPr>
        <xdr:cNvPr id="264" name="テキスト ボックス 263"/>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24130</xdr:rowOff>
    </xdr:from>
    <xdr:to xmlns:xdr="http://schemas.openxmlformats.org/drawingml/2006/spreadsheetDrawing">
      <xdr:col>72</xdr:col>
      <xdr:colOff>203200</xdr:colOff>
      <xdr:row>87</xdr:row>
      <xdr:rowOff>37465</xdr:rowOff>
    </xdr:to>
    <xdr:cxnSp macro="">
      <xdr:nvCxnSpPr>
        <xdr:cNvPr id="265" name="直線コネクタ 264"/>
        <xdr:cNvCxnSpPr/>
      </xdr:nvCxnSpPr>
      <xdr:spPr>
        <a:xfrm>
          <a:off x="14401800" y="1494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24130</xdr:rowOff>
    </xdr:from>
    <xdr:to xmlns:xdr="http://schemas.openxmlformats.org/drawingml/2006/spreadsheetDrawing">
      <xdr:col>68</xdr:col>
      <xdr:colOff>152400</xdr:colOff>
      <xdr:row>87</xdr:row>
      <xdr:rowOff>90805</xdr:rowOff>
    </xdr:to>
    <xdr:cxnSp macro="">
      <xdr:nvCxnSpPr>
        <xdr:cNvPr id="268" name="直線コネクタ 267"/>
        <xdr:cNvCxnSpPr/>
      </xdr:nvCxnSpPr>
      <xdr:spPr>
        <a:xfrm flipV="1">
          <a:off x="13512800" y="1494028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1" name="フローチャート: 判断 270"/>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2" name="テキスト ボックス 271"/>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77470</xdr:rowOff>
    </xdr:from>
    <xdr:to xmlns:xdr="http://schemas.openxmlformats.org/drawingml/2006/spreadsheetDrawing">
      <xdr:col>81</xdr:col>
      <xdr:colOff>95250</xdr:colOff>
      <xdr:row>87</xdr:row>
      <xdr:rowOff>7620</xdr:rowOff>
    </xdr:to>
    <xdr:sp macro="" textlink="">
      <xdr:nvSpPr>
        <xdr:cNvPr id="278" name="楕円 277"/>
        <xdr:cNvSpPr/>
      </xdr:nvSpPr>
      <xdr:spPr>
        <a:xfrm>
          <a:off x="169672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49530</xdr:rowOff>
    </xdr:from>
    <xdr:ext cx="762000" cy="259080"/>
    <xdr:sp macro="" textlink="">
      <xdr:nvSpPr>
        <xdr:cNvPr id="279" name="給与水準   （国との比較）該当値テキスト"/>
        <xdr:cNvSpPr txBox="1"/>
      </xdr:nvSpPr>
      <xdr:spPr>
        <a:xfrm>
          <a:off x="17106900" y="147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81" name="テキスト ボックス 280"/>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158115</xdr:rowOff>
    </xdr:from>
    <xdr:to xmlns:xdr="http://schemas.openxmlformats.org/drawingml/2006/spreadsheetDrawing">
      <xdr:col>73</xdr:col>
      <xdr:colOff>44450</xdr:colOff>
      <xdr:row>87</xdr:row>
      <xdr:rowOff>88265</xdr:rowOff>
    </xdr:to>
    <xdr:sp macro="" textlink="">
      <xdr:nvSpPr>
        <xdr:cNvPr id="282" name="楕円 281"/>
        <xdr:cNvSpPr/>
      </xdr:nvSpPr>
      <xdr:spPr>
        <a:xfrm>
          <a:off x="152400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73025</xdr:rowOff>
    </xdr:from>
    <xdr:ext cx="762000" cy="259080"/>
    <xdr:sp macro="" textlink="">
      <xdr:nvSpPr>
        <xdr:cNvPr id="283" name="テキスト ボックス 282"/>
        <xdr:cNvSpPr txBox="1"/>
      </xdr:nvSpPr>
      <xdr:spPr>
        <a:xfrm>
          <a:off x="14909800" y="149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144780</xdr:rowOff>
    </xdr:from>
    <xdr:to xmlns:xdr="http://schemas.openxmlformats.org/drawingml/2006/spreadsheetDrawing">
      <xdr:col>68</xdr:col>
      <xdr:colOff>203200</xdr:colOff>
      <xdr:row>87</xdr:row>
      <xdr:rowOff>74930</xdr:rowOff>
    </xdr:to>
    <xdr:sp macro="" textlink="">
      <xdr:nvSpPr>
        <xdr:cNvPr id="284" name="楕円 283"/>
        <xdr:cNvSpPr/>
      </xdr:nvSpPr>
      <xdr:spPr>
        <a:xfrm>
          <a:off x="14351000" y="148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59690</xdr:rowOff>
    </xdr:from>
    <xdr:ext cx="762000" cy="259080"/>
    <xdr:sp macro="" textlink="">
      <xdr:nvSpPr>
        <xdr:cNvPr id="285" name="テキスト ボックス 284"/>
        <xdr:cNvSpPr txBox="1"/>
      </xdr:nvSpPr>
      <xdr:spPr>
        <a:xfrm>
          <a:off x="14020800" y="149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40640</xdr:rowOff>
    </xdr:from>
    <xdr:to xmlns:xdr="http://schemas.openxmlformats.org/drawingml/2006/spreadsheetDrawing">
      <xdr:col>64</xdr:col>
      <xdr:colOff>152400</xdr:colOff>
      <xdr:row>87</xdr:row>
      <xdr:rowOff>141605</xdr:rowOff>
    </xdr:to>
    <xdr:sp macro="" textlink="">
      <xdr:nvSpPr>
        <xdr:cNvPr id="286" name="楕円 285"/>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2000" cy="259080"/>
    <xdr:sp macro="" textlink="">
      <xdr:nvSpPr>
        <xdr:cNvPr id="287" name="テキスト ボックス 286"/>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9" name="テキスト ボックス 288"/>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90" name="テキスト ボックス 289"/>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近年では職員数が増加しているが，類似団体内の平均を</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3" name="テキスト ボックス 302"/>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3" name="テキスト ボックス 312"/>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5" name="テキスト ボックス 314"/>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7810"/>
    <xdr:sp macro="" textlink="">
      <xdr:nvSpPr>
        <xdr:cNvPr id="320" name="定員管理の状況最小値テキスト"/>
        <xdr:cNvSpPr txBox="1"/>
      </xdr:nvSpPr>
      <xdr:spPr>
        <a:xfrm>
          <a:off x="17106900" y="11666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7810"/>
    <xdr:sp macro="" textlink="">
      <xdr:nvSpPr>
        <xdr:cNvPr id="322" name="定員管理の状況最大値テキスト"/>
        <xdr:cNvSpPr txBox="1"/>
      </xdr:nvSpPr>
      <xdr:spPr>
        <a:xfrm>
          <a:off x="17106900" y="9883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146050</xdr:rowOff>
    </xdr:from>
    <xdr:to xmlns:xdr="http://schemas.openxmlformats.org/drawingml/2006/spreadsheetDrawing">
      <xdr:col>81</xdr:col>
      <xdr:colOff>44450</xdr:colOff>
      <xdr:row>61</xdr:row>
      <xdr:rowOff>168910</xdr:rowOff>
    </xdr:to>
    <xdr:cxnSp macro="">
      <xdr:nvCxnSpPr>
        <xdr:cNvPr id="324" name="直線コネクタ 323"/>
        <xdr:cNvCxnSpPr/>
      </xdr:nvCxnSpPr>
      <xdr:spPr>
        <a:xfrm>
          <a:off x="16179800" y="106045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49530</xdr:rowOff>
    </xdr:from>
    <xdr:ext cx="762000" cy="259080"/>
    <xdr:sp macro="" textlink="">
      <xdr:nvSpPr>
        <xdr:cNvPr id="325" name="定員管理の状況平均値テキスト"/>
        <xdr:cNvSpPr txBox="1"/>
      </xdr:nvSpPr>
      <xdr:spPr>
        <a:xfrm>
          <a:off x="17106900" y="10679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107950</xdr:rowOff>
    </xdr:from>
    <xdr:to xmlns:xdr="http://schemas.openxmlformats.org/drawingml/2006/spreadsheetDrawing">
      <xdr:col>77</xdr:col>
      <xdr:colOff>44450</xdr:colOff>
      <xdr:row>61</xdr:row>
      <xdr:rowOff>146050</xdr:rowOff>
    </xdr:to>
    <xdr:cxnSp macro="">
      <xdr:nvCxnSpPr>
        <xdr:cNvPr id="327" name="直線コネクタ 326"/>
        <xdr:cNvCxnSpPr/>
      </xdr:nvCxnSpPr>
      <xdr:spPr>
        <a:xfrm>
          <a:off x="15290800" y="10566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6600" cy="259080"/>
    <xdr:sp macro="" textlink="">
      <xdr:nvSpPr>
        <xdr:cNvPr id="329" name="テキスト ボックス 328"/>
        <xdr:cNvSpPr txBox="1"/>
      </xdr:nvSpPr>
      <xdr:spPr>
        <a:xfrm>
          <a:off x="15798800"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92075</xdr:rowOff>
    </xdr:from>
    <xdr:to xmlns:xdr="http://schemas.openxmlformats.org/drawingml/2006/spreadsheetDrawing">
      <xdr:col>72</xdr:col>
      <xdr:colOff>203200</xdr:colOff>
      <xdr:row>61</xdr:row>
      <xdr:rowOff>107950</xdr:rowOff>
    </xdr:to>
    <xdr:cxnSp macro="">
      <xdr:nvCxnSpPr>
        <xdr:cNvPr id="330" name="直線コネクタ 329"/>
        <xdr:cNvCxnSpPr/>
      </xdr:nvCxnSpPr>
      <xdr:spPr>
        <a:xfrm>
          <a:off x="14401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60960</xdr:rowOff>
    </xdr:from>
    <xdr:to xmlns:xdr="http://schemas.openxmlformats.org/drawingml/2006/spreadsheetDrawing">
      <xdr:col>68</xdr:col>
      <xdr:colOff>152400</xdr:colOff>
      <xdr:row>61</xdr:row>
      <xdr:rowOff>92075</xdr:rowOff>
    </xdr:to>
    <xdr:cxnSp macro="">
      <xdr:nvCxnSpPr>
        <xdr:cNvPr id="333" name="直線コネクタ 332"/>
        <xdr:cNvCxnSpPr/>
      </xdr:nvCxnSpPr>
      <xdr:spPr>
        <a:xfrm>
          <a:off x="13512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149225</xdr:rowOff>
    </xdr:from>
    <xdr:to xmlns:xdr="http://schemas.openxmlformats.org/drawingml/2006/spreadsheetDrawing">
      <xdr:col>64</xdr:col>
      <xdr:colOff>152400</xdr:colOff>
      <xdr:row>62</xdr:row>
      <xdr:rowOff>79375</xdr:rowOff>
    </xdr:to>
    <xdr:sp macro="" textlink="">
      <xdr:nvSpPr>
        <xdr:cNvPr id="336" name="フローチャート: 判断 335"/>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64135</xdr:rowOff>
    </xdr:from>
    <xdr:ext cx="762000" cy="257810"/>
    <xdr:sp macro="" textlink="">
      <xdr:nvSpPr>
        <xdr:cNvPr id="337" name="テキスト ボックス 336"/>
        <xdr:cNvSpPr txBox="1"/>
      </xdr:nvSpPr>
      <xdr:spPr>
        <a:xfrm>
          <a:off x="13131800" y="10694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8" name="テキスト ボックス 337"/>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9" name="テキスト ボックス 338"/>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40" name="テキスト ボックス 339"/>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1" name="テキスト ボックス 34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2" name="テキスト ボックス 341"/>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118110</xdr:rowOff>
    </xdr:from>
    <xdr:to xmlns:xdr="http://schemas.openxmlformats.org/drawingml/2006/spreadsheetDrawing">
      <xdr:col>81</xdr:col>
      <xdr:colOff>95250</xdr:colOff>
      <xdr:row>62</xdr:row>
      <xdr:rowOff>48260</xdr:rowOff>
    </xdr:to>
    <xdr:sp macro="" textlink="">
      <xdr:nvSpPr>
        <xdr:cNvPr id="343" name="楕円 342"/>
        <xdr:cNvSpPr/>
      </xdr:nvSpPr>
      <xdr:spPr>
        <a:xfrm>
          <a:off x="169672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134620</xdr:rowOff>
    </xdr:from>
    <xdr:ext cx="762000" cy="257810"/>
    <xdr:sp macro="" textlink="">
      <xdr:nvSpPr>
        <xdr:cNvPr id="344" name="定員管理の状況該当値テキスト"/>
        <xdr:cNvSpPr txBox="1"/>
      </xdr:nvSpPr>
      <xdr:spPr>
        <a:xfrm>
          <a:off x="17106900" y="10421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95250</xdr:rowOff>
    </xdr:from>
    <xdr:to xmlns:xdr="http://schemas.openxmlformats.org/drawingml/2006/spreadsheetDrawing">
      <xdr:col>77</xdr:col>
      <xdr:colOff>95250</xdr:colOff>
      <xdr:row>62</xdr:row>
      <xdr:rowOff>25400</xdr:rowOff>
    </xdr:to>
    <xdr:sp macro="" textlink="">
      <xdr:nvSpPr>
        <xdr:cNvPr id="345" name="楕円 344"/>
        <xdr:cNvSpPr/>
      </xdr:nvSpPr>
      <xdr:spPr>
        <a:xfrm>
          <a:off x="1612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35560</xdr:rowOff>
    </xdr:from>
    <xdr:ext cx="736600" cy="259080"/>
    <xdr:sp macro="" textlink="">
      <xdr:nvSpPr>
        <xdr:cNvPr id="346" name="テキスト ボックス 345"/>
        <xdr:cNvSpPr txBox="1"/>
      </xdr:nvSpPr>
      <xdr:spPr>
        <a:xfrm>
          <a:off x="15798800" y="1032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57150</xdr:rowOff>
    </xdr:from>
    <xdr:to xmlns:xdr="http://schemas.openxmlformats.org/drawingml/2006/spreadsheetDrawing">
      <xdr:col>73</xdr:col>
      <xdr:colOff>44450</xdr:colOff>
      <xdr:row>61</xdr:row>
      <xdr:rowOff>158750</xdr:rowOff>
    </xdr:to>
    <xdr:sp macro="" textlink="">
      <xdr:nvSpPr>
        <xdr:cNvPr id="347" name="楕円 346"/>
        <xdr:cNvSpPr/>
      </xdr:nvSpPr>
      <xdr:spPr>
        <a:xfrm>
          <a:off x="15240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168910</xdr:rowOff>
    </xdr:from>
    <xdr:ext cx="762000" cy="257810"/>
    <xdr:sp macro="" textlink="">
      <xdr:nvSpPr>
        <xdr:cNvPr id="348" name="テキスト ボックス 347"/>
        <xdr:cNvSpPr txBox="1"/>
      </xdr:nvSpPr>
      <xdr:spPr>
        <a:xfrm>
          <a:off x="14909800" y="1028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41275</xdr:rowOff>
    </xdr:from>
    <xdr:to xmlns:xdr="http://schemas.openxmlformats.org/drawingml/2006/spreadsheetDrawing">
      <xdr:col>68</xdr:col>
      <xdr:colOff>203200</xdr:colOff>
      <xdr:row>61</xdr:row>
      <xdr:rowOff>143510</xdr:rowOff>
    </xdr:to>
    <xdr:sp macro="" textlink="">
      <xdr:nvSpPr>
        <xdr:cNvPr id="349" name="楕円 348"/>
        <xdr:cNvSpPr/>
      </xdr:nvSpPr>
      <xdr:spPr>
        <a:xfrm>
          <a:off x="14351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153035</xdr:rowOff>
    </xdr:from>
    <xdr:ext cx="762000" cy="259080"/>
    <xdr:sp macro="" textlink="">
      <xdr:nvSpPr>
        <xdr:cNvPr id="350" name="テキスト ボックス 349"/>
        <xdr:cNvSpPr txBox="1"/>
      </xdr:nvSpPr>
      <xdr:spPr>
        <a:xfrm>
          <a:off x="14020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10160</xdr:rowOff>
    </xdr:from>
    <xdr:to xmlns:xdr="http://schemas.openxmlformats.org/drawingml/2006/spreadsheetDrawing">
      <xdr:col>64</xdr:col>
      <xdr:colOff>152400</xdr:colOff>
      <xdr:row>61</xdr:row>
      <xdr:rowOff>111760</xdr:rowOff>
    </xdr:to>
    <xdr:sp macro="" textlink="">
      <xdr:nvSpPr>
        <xdr:cNvPr id="351" name="楕円 350"/>
        <xdr:cNvSpPr/>
      </xdr:nvSpPr>
      <xdr:spPr>
        <a:xfrm>
          <a:off x="13462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121920</xdr:rowOff>
    </xdr:from>
    <xdr:ext cx="762000" cy="257810"/>
    <xdr:sp macro="" textlink="">
      <xdr:nvSpPr>
        <xdr:cNvPr id="352" name="テキスト ボックス 351"/>
        <xdr:cNvSpPr txBox="1"/>
      </xdr:nvSpPr>
      <xdr:spPr>
        <a:xfrm>
          <a:off x="13131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5" name="テキスト ボックス 35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2" name="テキスト ボックス 371"/>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4" name="テキスト ボックス 373"/>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6" name="テキスト ボックス 375"/>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7810"/>
    <xdr:sp macro="" textlink="">
      <xdr:nvSpPr>
        <xdr:cNvPr id="384" name="公債費負担の状況最大値テキスト"/>
        <xdr:cNvSpPr txBox="1"/>
      </xdr:nvSpPr>
      <xdr:spPr>
        <a:xfrm>
          <a:off x="17106900" y="5883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127000</xdr:rowOff>
    </xdr:from>
    <xdr:to xmlns:xdr="http://schemas.openxmlformats.org/drawingml/2006/spreadsheetDrawing">
      <xdr:col>81</xdr:col>
      <xdr:colOff>44450</xdr:colOff>
      <xdr:row>36</xdr:row>
      <xdr:rowOff>139065</xdr:rowOff>
    </xdr:to>
    <xdr:cxnSp macro="">
      <xdr:nvCxnSpPr>
        <xdr:cNvPr id="386" name="直線コネクタ 385"/>
        <xdr:cNvCxnSpPr/>
      </xdr:nvCxnSpPr>
      <xdr:spPr>
        <a:xfrm>
          <a:off x="16179800" y="62992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2000" cy="257810"/>
    <xdr:sp macro="" textlink="">
      <xdr:nvSpPr>
        <xdr:cNvPr id="387" name="公債費負担の状況平均値テキスト"/>
        <xdr:cNvSpPr txBox="1"/>
      </xdr:nvSpPr>
      <xdr:spPr>
        <a:xfrm>
          <a:off x="17106900" y="62928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114935</xdr:rowOff>
    </xdr:from>
    <xdr:to xmlns:xdr="http://schemas.openxmlformats.org/drawingml/2006/spreadsheetDrawing">
      <xdr:col>77</xdr:col>
      <xdr:colOff>44450</xdr:colOff>
      <xdr:row>36</xdr:row>
      <xdr:rowOff>127000</xdr:rowOff>
    </xdr:to>
    <xdr:cxnSp macro="">
      <xdr:nvCxnSpPr>
        <xdr:cNvPr id="389" name="直線コネクタ 388"/>
        <xdr:cNvCxnSpPr/>
      </xdr:nvCxnSpPr>
      <xdr:spPr>
        <a:xfrm>
          <a:off x="15290800" y="6287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57810"/>
    <xdr:sp macro="" textlink="">
      <xdr:nvSpPr>
        <xdr:cNvPr id="391" name="テキスト ボックス 390"/>
        <xdr:cNvSpPr txBox="1"/>
      </xdr:nvSpPr>
      <xdr:spPr>
        <a:xfrm>
          <a:off x="15798800" y="6409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114935</xdr:rowOff>
    </xdr:from>
    <xdr:to xmlns:xdr="http://schemas.openxmlformats.org/drawingml/2006/spreadsheetDrawing">
      <xdr:col>72</xdr:col>
      <xdr:colOff>203200</xdr:colOff>
      <xdr:row>36</xdr:row>
      <xdr:rowOff>119380</xdr:rowOff>
    </xdr:to>
    <xdr:cxnSp macro="">
      <xdr:nvCxnSpPr>
        <xdr:cNvPr id="392" name="直線コネクタ 391"/>
        <xdr:cNvCxnSpPr/>
      </xdr:nvCxnSpPr>
      <xdr:spPr>
        <a:xfrm flipV="1">
          <a:off x="14401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119380</xdr:rowOff>
    </xdr:from>
    <xdr:to xmlns:xdr="http://schemas.openxmlformats.org/drawingml/2006/spreadsheetDrawing">
      <xdr:col>68</xdr:col>
      <xdr:colOff>152400</xdr:colOff>
      <xdr:row>36</xdr:row>
      <xdr:rowOff>133350</xdr:rowOff>
    </xdr:to>
    <xdr:cxnSp macro="">
      <xdr:nvCxnSpPr>
        <xdr:cNvPr id="395" name="直線コネクタ 394"/>
        <xdr:cNvCxnSpPr/>
      </xdr:nvCxnSpPr>
      <xdr:spPr>
        <a:xfrm flipV="1">
          <a:off x="13512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148590</xdr:rowOff>
    </xdr:from>
    <xdr:to xmlns:xdr="http://schemas.openxmlformats.org/drawingml/2006/spreadsheetDrawing">
      <xdr:col>64</xdr:col>
      <xdr:colOff>152400</xdr:colOff>
      <xdr:row>37</xdr:row>
      <xdr:rowOff>78740</xdr:rowOff>
    </xdr:to>
    <xdr:sp macro="" textlink="">
      <xdr:nvSpPr>
        <xdr:cNvPr id="398" name="フローチャート: 判断 397"/>
        <xdr:cNvSpPr/>
      </xdr:nvSpPr>
      <xdr:spPr>
        <a:xfrm>
          <a:off x="13462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63500</xdr:rowOff>
    </xdr:from>
    <xdr:ext cx="762000" cy="257810"/>
    <xdr:sp macro="" textlink="">
      <xdr:nvSpPr>
        <xdr:cNvPr id="399" name="テキスト ボックス 398"/>
        <xdr:cNvSpPr txBox="1"/>
      </xdr:nvSpPr>
      <xdr:spPr>
        <a:xfrm>
          <a:off x="13131800" y="6407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88265</xdr:rowOff>
    </xdr:from>
    <xdr:to xmlns:xdr="http://schemas.openxmlformats.org/drawingml/2006/spreadsheetDrawing">
      <xdr:col>81</xdr:col>
      <xdr:colOff>95250</xdr:colOff>
      <xdr:row>37</xdr:row>
      <xdr:rowOff>18415</xdr:rowOff>
    </xdr:to>
    <xdr:sp macro="" textlink="">
      <xdr:nvSpPr>
        <xdr:cNvPr id="405" name="楕円 404"/>
        <xdr:cNvSpPr/>
      </xdr:nvSpPr>
      <xdr:spPr>
        <a:xfrm>
          <a:off x="169672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104775</xdr:rowOff>
    </xdr:from>
    <xdr:ext cx="762000" cy="259080"/>
    <xdr:sp macro="" textlink="">
      <xdr:nvSpPr>
        <xdr:cNvPr id="406" name="公債費負担の状況該当値テキスト"/>
        <xdr:cNvSpPr txBox="1"/>
      </xdr:nvSpPr>
      <xdr:spPr>
        <a:xfrm>
          <a:off x="17106900" y="610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76200</xdr:rowOff>
    </xdr:from>
    <xdr:to xmlns:xdr="http://schemas.openxmlformats.org/drawingml/2006/spreadsheetDrawing">
      <xdr:col>77</xdr:col>
      <xdr:colOff>95250</xdr:colOff>
      <xdr:row>37</xdr:row>
      <xdr:rowOff>6350</xdr:rowOff>
    </xdr:to>
    <xdr:sp macro="" textlink="">
      <xdr:nvSpPr>
        <xdr:cNvPr id="407" name="楕円 406"/>
        <xdr:cNvSpPr/>
      </xdr:nvSpPr>
      <xdr:spPr>
        <a:xfrm>
          <a:off x="1612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16510</xdr:rowOff>
    </xdr:from>
    <xdr:ext cx="736600" cy="259080"/>
    <xdr:sp macro="" textlink="">
      <xdr:nvSpPr>
        <xdr:cNvPr id="408" name="テキスト ボックス 407"/>
        <xdr:cNvSpPr txBox="1"/>
      </xdr:nvSpPr>
      <xdr:spPr>
        <a:xfrm>
          <a:off x="15798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64135</xdr:rowOff>
    </xdr:from>
    <xdr:to xmlns:xdr="http://schemas.openxmlformats.org/drawingml/2006/spreadsheetDrawing">
      <xdr:col>73</xdr:col>
      <xdr:colOff>44450</xdr:colOff>
      <xdr:row>36</xdr:row>
      <xdr:rowOff>166370</xdr:rowOff>
    </xdr:to>
    <xdr:sp macro="" textlink="">
      <xdr:nvSpPr>
        <xdr:cNvPr id="409" name="楕円 408"/>
        <xdr:cNvSpPr/>
      </xdr:nvSpPr>
      <xdr:spPr>
        <a:xfrm>
          <a:off x="15240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4445</xdr:rowOff>
    </xdr:from>
    <xdr:ext cx="762000" cy="259080"/>
    <xdr:sp macro="" textlink="">
      <xdr:nvSpPr>
        <xdr:cNvPr id="410" name="テキスト ボックス 409"/>
        <xdr:cNvSpPr txBox="1"/>
      </xdr:nvSpPr>
      <xdr:spPr>
        <a:xfrm>
          <a:off x="14909800" y="600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68580</xdr:rowOff>
    </xdr:from>
    <xdr:to xmlns:xdr="http://schemas.openxmlformats.org/drawingml/2006/spreadsheetDrawing">
      <xdr:col>68</xdr:col>
      <xdr:colOff>203200</xdr:colOff>
      <xdr:row>36</xdr:row>
      <xdr:rowOff>170180</xdr:rowOff>
    </xdr:to>
    <xdr:sp macro="" textlink="">
      <xdr:nvSpPr>
        <xdr:cNvPr id="411" name="楕円 410"/>
        <xdr:cNvSpPr/>
      </xdr:nvSpPr>
      <xdr:spPr>
        <a:xfrm>
          <a:off x="1435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xdr:rowOff>
    </xdr:from>
    <xdr:ext cx="762000" cy="257810"/>
    <xdr:sp macro="" textlink="">
      <xdr:nvSpPr>
        <xdr:cNvPr id="412" name="テキスト ボックス 411"/>
        <xdr:cNvSpPr txBox="1"/>
      </xdr:nvSpPr>
      <xdr:spPr>
        <a:xfrm>
          <a:off x="14020800" y="6009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82550</xdr:rowOff>
    </xdr:from>
    <xdr:to xmlns:xdr="http://schemas.openxmlformats.org/drawingml/2006/spreadsheetDrawing">
      <xdr:col>64</xdr:col>
      <xdr:colOff>152400</xdr:colOff>
      <xdr:row>37</xdr:row>
      <xdr:rowOff>12700</xdr:rowOff>
    </xdr:to>
    <xdr:sp macro="" textlink="">
      <xdr:nvSpPr>
        <xdr:cNvPr id="413" name="楕円 412"/>
        <xdr:cNvSpPr/>
      </xdr:nvSpPr>
      <xdr:spPr>
        <a:xfrm>
          <a:off x="13462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22860</xdr:rowOff>
    </xdr:from>
    <xdr:ext cx="762000" cy="259080"/>
    <xdr:sp macro="" textlink="">
      <xdr:nvSpPr>
        <xdr:cNvPr id="414" name="テキスト ボックス 413"/>
        <xdr:cNvSpPr txBox="1"/>
      </xdr:nvSpPr>
      <xdr:spPr>
        <a:xfrm>
          <a:off x="13131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7" name="テキスト ボックス 416"/>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8" name="テキスト ボックス 427"/>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32" name="テキスト ボックス 431"/>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4" name="テキスト ボックス 433"/>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7810"/>
    <xdr:sp macro="" textlink="">
      <xdr:nvSpPr>
        <xdr:cNvPr id="444" name="将来負担の状況最小値テキスト"/>
        <xdr:cNvSpPr txBox="1"/>
      </xdr:nvSpPr>
      <xdr:spPr>
        <a:xfrm>
          <a:off x="17106900" y="3950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7810"/>
    <xdr:sp macro="" textlink="">
      <xdr:nvSpPr>
        <xdr:cNvPr id="448" name="将来負担の状況平均値テキスト"/>
        <xdr:cNvSpPr txBox="1"/>
      </xdr:nvSpPr>
      <xdr:spPr>
        <a:xfrm>
          <a:off x="17106900" y="24892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49" name="フローチャート: 判断 448"/>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0" name="フローチャート: 判断 449"/>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7810"/>
    <xdr:sp macro="" textlink="">
      <xdr:nvSpPr>
        <xdr:cNvPr id="451" name="テキスト ボックス 450"/>
        <xdr:cNvSpPr txBox="1"/>
      </xdr:nvSpPr>
      <xdr:spPr>
        <a:xfrm>
          <a:off x="15798800" y="22815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2" name="フローチャート: 判断 451"/>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3" name="テキスト ボックス 452"/>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4" name="フローチャート: 判断 453"/>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5" name="テキスト ボックス 454"/>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52070</xdr:rowOff>
    </xdr:from>
    <xdr:to xmlns:xdr="http://schemas.openxmlformats.org/drawingml/2006/spreadsheetDrawing">
      <xdr:col>64</xdr:col>
      <xdr:colOff>152400</xdr:colOff>
      <xdr:row>14</xdr:row>
      <xdr:rowOff>153035</xdr:rowOff>
    </xdr:to>
    <xdr:sp macro="" textlink="">
      <xdr:nvSpPr>
        <xdr:cNvPr id="456" name="フローチャート: 判断 455"/>
        <xdr:cNvSpPr/>
      </xdr:nvSpPr>
      <xdr:spPr>
        <a:xfrm>
          <a:off x="13462000" y="2452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163195</xdr:rowOff>
    </xdr:from>
    <xdr:ext cx="762000" cy="259080"/>
    <xdr:sp macro="" textlink="">
      <xdr:nvSpPr>
        <xdr:cNvPr id="457" name="テキスト ボックス 456"/>
        <xdr:cNvSpPr txBox="1"/>
      </xdr:nvSpPr>
      <xdr:spPr>
        <a:xfrm>
          <a:off x="13131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％下回っている。今後も定員適正化計画に基づき，適正な人員配置を行ない，住民サービスの低下を招かぬよう人件費の抑制に努める。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7810"/>
    <xdr:sp macro="" textlink="">
      <xdr:nvSpPr>
        <xdr:cNvPr id="62" name="人件費最小値テキスト"/>
        <xdr:cNvSpPr txBox="1"/>
      </xdr:nvSpPr>
      <xdr:spPr>
        <a:xfrm>
          <a:off x="4914900" y="7094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157480</xdr:rowOff>
    </xdr:from>
    <xdr:to xmlns:xdr="http://schemas.openxmlformats.org/drawingml/2006/spreadsheetDrawing">
      <xdr:col>24</xdr:col>
      <xdr:colOff>25400</xdr:colOff>
      <xdr:row>34</xdr:row>
      <xdr:rowOff>165100</xdr:rowOff>
    </xdr:to>
    <xdr:cxnSp macro="">
      <xdr:nvCxnSpPr>
        <xdr:cNvPr id="66" name="直線コネクタ 65"/>
        <xdr:cNvCxnSpPr/>
      </xdr:nvCxnSpPr>
      <xdr:spPr>
        <a:xfrm>
          <a:off x="3987800" y="5986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7810"/>
    <xdr:sp macro="" textlink="">
      <xdr:nvSpPr>
        <xdr:cNvPr id="67" name="人件費平均値テキスト"/>
        <xdr:cNvSpPr txBox="1"/>
      </xdr:nvSpPr>
      <xdr:spPr>
        <a:xfrm>
          <a:off x="4914900" y="62814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88900</xdr:rowOff>
    </xdr:from>
    <xdr:to xmlns:xdr="http://schemas.openxmlformats.org/drawingml/2006/spreadsheetDrawing">
      <xdr:col>19</xdr:col>
      <xdr:colOff>187325</xdr:colOff>
      <xdr:row>34</xdr:row>
      <xdr:rowOff>157480</xdr:rowOff>
    </xdr:to>
    <xdr:cxnSp macro="">
      <xdr:nvCxnSpPr>
        <xdr:cNvPr id="69" name="直線コネクタ 68"/>
        <xdr:cNvCxnSpPr/>
      </xdr:nvCxnSpPr>
      <xdr:spPr>
        <a:xfrm>
          <a:off x="3098800" y="5918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330" cy="259080"/>
    <xdr:sp macro="" textlink="">
      <xdr:nvSpPr>
        <xdr:cNvPr id="71" name="テキスト ボックス 70"/>
        <xdr:cNvSpPr txBox="1"/>
      </xdr:nvSpPr>
      <xdr:spPr>
        <a:xfrm>
          <a:off x="3606800" y="6403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88900</xdr:rowOff>
    </xdr:from>
    <xdr:to xmlns:xdr="http://schemas.openxmlformats.org/drawingml/2006/spreadsheetDrawing">
      <xdr:col>15</xdr:col>
      <xdr:colOff>98425</xdr:colOff>
      <xdr:row>35</xdr:row>
      <xdr:rowOff>46990</xdr:rowOff>
    </xdr:to>
    <xdr:cxnSp macro="">
      <xdr:nvCxnSpPr>
        <xdr:cNvPr id="72" name="直線コネクタ 71"/>
        <xdr:cNvCxnSpPr/>
      </xdr:nvCxnSpPr>
      <xdr:spPr>
        <a:xfrm flipV="1">
          <a:off x="2209800" y="5918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46990</xdr:rowOff>
    </xdr:from>
    <xdr:to xmlns:xdr="http://schemas.openxmlformats.org/drawingml/2006/spreadsheetDrawing">
      <xdr:col>11</xdr:col>
      <xdr:colOff>9525</xdr:colOff>
      <xdr:row>35</xdr:row>
      <xdr:rowOff>85090</xdr:rowOff>
    </xdr:to>
    <xdr:cxnSp macro="">
      <xdr:nvCxnSpPr>
        <xdr:cNvPr id="75" name="直線コネクタ 74"/>
        <xdr:cNvCxnSpPr/>
      </xdr:nvCxnSpPr>
      <xdr:spPr>
        <a:xfrm flipV="1">
          <a:off x="1320800" y="6047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60730" cy="259080"/>
    <xdr:sp macro="" textlink="">
      <xdr:nvSpPr>
        <xdr:cNvPr id="77" name="テキスト ボックス 76"/>
        <xdr:cNvSpPr txBox="1"/>
      </xdr:nvSpPr>
      <xdr:spPr>
        <a:xfrm>
          <a:off x="1828800" y="6380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30480</xdr:rowOff>
    </xdr:from>
    <xdr:to xmlns:xdr="http://schemas.openxmlformats.org/drawingml/2006/spreadsheetDrawing">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116840</xdr:rowOff>
    </xdr:from>
    <xdr:ext cx="760730" cy="259080"/>
    <xdr:sp macro="" textlink="">
      <xdr:nvSpPr>
        <xdr:cNvPr id="79" name="テキスト ボックス 78"/>
        <xdr:cNvSpPr txBox="1"/>
      </xdr:nvSpPr>
      <xdr:spPr>
        <a:xfrm>
          <a:off x="939800" y="6289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114300</xdr:rowOff>
    </xdr:from>
    <xdr:to xmlns:xdr="http://schemas.openxmlformats.org/drawingml/2006/spreadsheetDrawing">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130810</xdr:rowOff>
    </xdr:from>
    <xdr:ext cx="762000" cy="259080"/>
    <xdr:sp macro="" textlink="">
      <xdr:nvSpPr>
        <xdr:cNvPr id="86" name="人件費該当値テキスト"/>
        <xdr:cNvSpPr txBox="1"/>
      </xdr:nvSpPr>
      <xdr:spPr>
        <a:xfrm>
          <a:off x="49149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106680</xdr:rowOff>
    </xdr:from>
    <xdr:to xmlns:xdr="http://schemas.openxmlformats.org/drawingml/2006/spreadsheetDrawing">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46990</xdr:rowOff>
    </xdr:from>
    <xdr:ext cx="735330" cy="259080"/>
    <xdr:sp macro="" textlink="">
      <xdr:nvSpPr>
        <xdr:cNvPr id="88" name="テキスト ボックス 87"/>
        <xdr:cNvSpPr txBox="1"/>
      </xdr:nvSpPr>
      <xdr:spPr>
        <a:xfrm>
          <a:off x="3606800" y="57048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38100</xdr:rowOff>
    </xdr:from>
    <xdr:to xmlns:xdr="http://schemas.openxmlformats.org/drawingml/2006/spreadsheetDrawing">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149860</xdr:rowOff>
    </xdr:from>
    <xdr:ext cx="762000" cy="259080"/>
    <xdr:sp macro="" textlink="">
      <xdr:nvSpPr>
        <xdr:cNvPr id="90" name="テキスト ボックス 89"/>
        <xdr:cNvSpPr txBox="1"/>
      </xdr:nvSpPr>
      <xdr:spPr>
        <a:xfrm>
          <a:off x="27178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167640</xdr:rowOff>
    </xdr:from>
    <xdr:to xmlns:xdr="http://schemas.openxmlformats.org/drawingml/2006/spreadsheetDrawing">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107950</xdr:rowOff>
    </xdr:from>
    <xdr:ext cx="760730" cy="259080"/>
    <xdr:sp macro="" textlink="">
      <xdr:nvSpPr>
        <xdr:cNvPr id="92" name="テキスト ボックス 91"/>
        <xdr:cNvSpPr txBox="1"/>
      </xdr:nvSpPr>
      <xdr:spPr>
        <a:xfrm>
          <a:off x="1828800" y="5765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34290</xdr:rowOff>
    </xdr:from>
    <xdr:to xmlns:xdr="http://schemas.openxmlformats.org/drawingml/2006/spreadsheetDrawing">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146050</xdr:rowOff>
    </xdr:from>
    <xdr:ext cx="760730" cy="257810"/>
    <xdr:sp macro="" textlink="">
      <xdr:nvSpPr>
        <xdr:cNvPr id="94" name="テキスト ボックス 93"/>
        <xdr:cNvSpPr txBox="1"/>
      </xdr:nvSpPr>
      <xdr:spPr>
        <a:xfrm>
          <a:off x="939800" y="58039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1.1</a:t>
          </a:r>
          <a:r>
            <a:rPr lang="ja-JP" altLang="en-US" sz="1100">
              <a:solidFill>
                <a:sysClr val="windowText" lastClr="000000"/>
              </a:solidFill>
              <a:effectLst/>
              <a:latin typeface="+mn-lt"/>
              <a:ea typeface="+mn-ea"/>
              <a:cs typeface="+mn-cs"/>
            </a:rPr>
            <a:t>％下回っている。今後は公共施設等総合管理計画に基づいた計画的な公共施設の統廃合等を行い維持管理費の抑制に努める。また，前年度額を上限とする予算へ編成・執行を行い徹底した歳出削減に努める。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10" name="テキスト ボックス 109"/>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2" name="テキスト ボックス 111"/>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7810"/>
    <xdr:sp macro="" textlink="">
      <xdr:nvSpPr>
        <xdr:cNvPr id="127" name="物件費最大値テキスト"/>
        <xdr:cNvSpPr txBox="1"/>
      </xdr:nvSpPr>
      <xdr:spPr>
        <a:xfrm>
          <a:off x="165989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165100</xdr:rowOff>
    </xdr:from>
    <xdr:to xmlns:xdr="http://schemas.openxmlformats.org/drawingml/2006/spreadsheetDrawing">
      <xdr:col>82</xdr:col>
      <xdr:colOff>107950</xdr:colOff>
      <xdr:row>17</xdr:row>
      <xdr:rowOff>91440</xdr:rowOff>
    </xdr:to>
    <xdr:cxnSp macro="">
      <xdr:nvCxnSpPr>
        <xdr:cNvPr id="129" name="直線コネクタ 128"/>
        <xdr:cNvCxnSpPr/>
      </xdr:nvCxnSpPr>
      <xdr:spPr>
        <a:xfrm flipV="1">
          <a:off x="15671800" y="29083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91440</xdr:rowOff>
    </xdr:from>
    <xdr:to xmlns:xdr="http://schemas.openxmlformats.org/drawingml/2006/spreadsheetDrawing">
      <xdr:col>78</xdr:col>
      <xdr:colOff>69850</xdr:colOff>
      <xdr:row>17</xdr:row>
      <xdr:rowOff>113665</xdr:rowOff>
    </xdr:to>
    <xdr:cxnSp macro="">
      <xdr:nvCxnSpPr>
        <xdr:cNvPr id="132" name="直線コネクタ 131"/>
        <xdr:cNvCxnSpPr/>
      </xdr:nvCxnSpPr>
      <xdr:spPr>
        <a:xfrm flipV="1">
          <a:off x="14782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91440</xdr:rowOff>
    </xdr:from>
    <xdr:to xmlns:xdr="http://schemas.openxmlformats.org/drawingml/2006/spreadsheetDrawing">
      <xdr:col>73</xdr:col>
      <xdr:colOff>180975</xdr:colOff>
      <xdr:row>17</xdr:row>
      <xdr:rowOff>113665</xdr:rowOff>
    </xdr:to>
    <xdr:cxnSp macro="">
      <xdr:nvCxnSpPr>
        <xdr:cNvPr id="135" name="直線コネクタ 134"/>
        <xdr:cNvCxnSpPr/>
      </xdr:nvCxnSpPr>
      <xdr:spPr>
        <a:xfrm>
          <a:off x="13893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7810"/>
    <xdr:sp macro="" textlink="">
      <xdr:nvSpPr>
        <xdr:cNvPr id="137" name="テキスト ボックス 136"/>
        <xdr:cNvSpPr txBox="1"/>
      </xdr:nvSpPr>
      <xdr:spPr>
        <a:xfrm>
          <a:off x="14401800" y="26924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91440</xdr:rowOff>
    </xdr:from>
    <xdr:to xmlns:xdr="http://schemas.openxmlformats.org/drawingml/2006/spreadsheetDrawing">
      <xdr:col>69</xdr:col>
      <xdr:colOff>92075</xdr:colOff>
      <xdr:row>17</xdr:row>
      <xdr:rowOff>102235</xdr:rowOff>
    </xdr:to>
    <xdr:cxnSp macro="">
      <xdr:nvCxnSpPr>
        <xdr:cNvPr id="138" name="直線コネクタ 137"/>
        <xdr:cNvCxnSpPr/>
      </xdr:nvCxnSpPr>
      <xdr:spPr>
        <a:xfrm flipV="1">
          <a:off x="13004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0730" cy="257810"/>
    <xdr:sp macro="" textlink="">
      <xdr:nvSpPr>
        <xdr:cNvPr id="140" name="テキスト ボックス 139"/>
        <xdr:cNvSpPr txBox="1"/>
      </xdr:nvSpPr>
      <xdr:spPr>
        <a:xfrm>
          <a:off x="13512800" y="26479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54610</xdr:rowOff>
    </xdr:from>
    <xdr:ext cx="762000" cy="257810"/>
    <xdr:sp macro="" textlink="">
      <xdr:nvSpPr>
        <xdr:cNvPr id="142" name="テキスト ボックス 141"/>
        <xdr:cNvSpPr txBox="1"/>
      </xdr:nvSpPr>
      <xdr:spPr>
        <a:xfrm>
          <a:off x="12623800" y="2626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130810</xdr:rowOff>
    </xdr:from>
    <xdr:ext cx="762000" cy="259080"/>
    <xdr:sp macro="" textlink="">
      <xdr:nvSpPr>
        <xdr:cNvPr id="149" name="物件費該当値テキスト"/>
        <xdr:cNvSpPr txBox="1"/>
      </xdr:nvSpPr>
      <xdr:spPr>
        <a:xfrm>
          <a:off x="165989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40640</xdr:rowOff>
    </xdr:from>
    <xdr:to xmlns:xdr="http://schemas.openxmlformats.org/drawingml/2006/spreadsheetDrawing">
      <xdr:col>78</xdr:col>
      <xdr:colOff>120650</xdr:colOff>
      <xdr:row>17</xdr:row>
      <xdr:rowOff>142240</xdr:rowOff>
    </xdr:to>
    <xdr:sp macro="" textlink="">
      <xdr:nvSpPr>
        <xdr:cNvPr id="150" name="楕円 149"/>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127000</xdr:rowOff>
    </xdr:from>
    <xdr:ext cx="736600" cy="259080"/>
    <xdr:sp macro="" textlink="">
      <xdr:nvSpPr>
        <xdr:cNvPr id="151" name="テキスト ボックス 150"/>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63500</xdr:rowOff>
    </xdr:from>
    <xdr:to xmlns:xdr="http://schemas.openxmlformats.org/drawingml/2006/spreadsheetDrawing">
      <xdr:col>74</xdr:col>
      <xdr:colOff>31750</xdr:colOff>
      <xdr:row>17</xdr:row>
      <xdr:rowOff>164465</xdr:rowOff>
    </xdr:to>
    <xdr:sp macro="" textlink="">
      <xdr:nvSpPr>
        <xdr:cNvPr id="152" name="楕円 151"/>
        <xdr:cNvSpPr/>
      </xdr:nvSpPr>
      <xdr:spPr>
        <a:xfrm>
          <a:off x="14732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149225</xdr:rowOff>
    </xdr:from>
    <xdr:ext cx="762000" cy="259080"/>
    <xdr:sp macro="" textlink="">
      <xdr:nvSpPr>
        <xdr:cNvPr id="153" name="テキスト ボックス 152"/>
        <xdr:cNvSpPr txBox="1"/>
      </xdr:nvSpPr>
      <xdr:spPr>
        <a:xfrm>
          <a:off x="14401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40640</xdr:rowOff>
    </xdr:from>
    <xdr:to xmlns:xdr="http://schemas.openxmlformats.org/drawingml/2006/spreadsheetDrawing">
      <xdr:col>69</xdr:col>
      <xdr:colOff>142875</xdr:colOff>
      <xdr:row>17</xdr:row>
      <xdr:rowOff>142240</xdr:rowOff>
    </xdr:to>
    <xdr:sp macro="" textlink="">
      <xdr:nvSpPr>
        <xdr:cNvPr id="154" name="楕円 153"/>
        <xdr:cNvSpPr/>
      </xdr:nvSpPr>
      <xdr:spPr>
        <a:xfrm>
          <a:off x="13843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127000</xdr:rowOff>
    </xdr:from>
    <xdr:ext cx="760730" cy="259080"/>
    <xdr:sp macro="" textlink="">
      <xdr:nvSpPr>
        <xdr:cNvPr id="155" name="テキスト ボックス 154"/>
        <xdr:cNvSpPr txBox="1"/>
      </xdr:nvSpPr>
      <xdr:spPr>
        <a:xfrm>
          <a:off x="13512800" y="3041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52070</xdr:rowOff>
    </xdr:from>
    <xdr:to xmlns:xdr="http://schemas.openxmlformats.org/drawingml/2006/spreadsheetDrawing">
      <xdr:col>65</xdr:col>
      <xdr:colOff>53975</xdr:colOff>
      <xdr:row>17</xdr:row>
      <xdr:rowOff>153035</xdr:rowOff>
    </xdr:to>
    <xdr:sp macro="" textlink="">
      <xdr:nvSpPr>
        <xdr:cNvPr id="156" name="楕円 155"/>
        <xdr:cNvSpPr/>
      </xdr:nvSpPr>
      <xdr:spPr>
        <a:xfrm>
          <a:off x="12954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137795</xdr:rowOff>
    </xdr:from>
    <xdr:ext cx="762000" cy="259080"/>
    <xdr:sp macro="" textlink="">
      <xdr:nvSpPr>
        <xdr:cNvPr id="157" name="テキスト ボックス 156"/>
        <xdr:cNvSpPr txBox="1"/>
      </xdr:nvSpPr>
      <xdr:spPr>
        <a:xfrm>
          <a:off x="1262380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度末</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今後も増加傾向にあることは確実であるが，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1" name="テキスト ボックス 170"/>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73" name="テキスト ボックス 172"/>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5" name="テキスト ボックス 174"/>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7" name="テキスト ボックス 176"/>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9" name="テキスト ボックス 178"/>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81" name="テキスト ボックス 180"/>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83" name="テキスト ボックス 182"/>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5" name="テキスト ボックス 184"/>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7810"/>
    <xdr:sp macro="" textlink="">
      <xdr:nvSpPr>
        <xdr:cNvPr id="188" name="扶助費最小値テキスト"/>
        <xdr:cNvSpPr txBox="1"/>
      </xdr:nvSpPr>
      <xdr:spPr>
        <a:xfrm>
          <a:off x="4914900" y="10521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88900</xdr:rowOff>
    </xdr:from>
    <xdr:to xmlns:xdr="http://schemas.openxmlformats.org/drawingml/2006/spreadsheetDrawing">
      <xdr:col>24</xdr:col>
      <xdr:colOff>25400</xdr:colOff>
      <xdr:row>56</xdr:row>
      <xdr:rowOff>154940</xdr:rowOff>
    </xdr:to>
    <xdr:cxnSp macro="">
      <xdr:nvCxnSpPr>
        <xdr:cNvPr id="192" name="直線コネクタ 191"/>
        <xdr:cNvCxnSpPr/>
      </xdr:nvCxnSpPr>
      <xdr:spPr>
        <a:xfrm>
          <a:off x="3987800" y="96901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7810"/>
    <xdr:sp macro="" textlink="">
      <xdr:nvSpPr>
        <xdr:cNvPr id="193" name="扶助費平均値テキスト"/>
        <xdr:cNvSpPr txBox="1"/>
      </xdr:nvSpPr>
      <xdr:spPr>
        <a:xfrm>
          <a:off x="4914900" y="9528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187325</xdr:colOff>
      <xdr:row>56</xdr:row>
      <xdr:rowOff>88900</xdr:rowOff>
    </xdr:to>
    <xdr:cxnSp macro="">
      <xdr:nvCxnSpPr>
        <xdr:cNvPr id="195" name="直線コネクタ 194"/>
        <xdr:cNvCxnSpPr/>
      </xdr:nvCxnSpPr>
      <xdr:spPr>
        <a:xfrm>
          <a:off x="3098800" y="969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330" cy="259080"/>
    <xdr:sp macro="" textlink="">
      <xdr:nvSpPr>
        <xdr:cNvPr id="197" name="テキスト ボックス 196"/>
        <xdr:cNvSpPr txBox="1"/>
      </xdr:nvSpPr>
      <xdr:spPr>
        <a:xfrm>
          <a:off x="3606800" y="9408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34290</xdr:rowOff>
    </xdr:from>
    <xdr:to xmlns:xdr="http://schemas.openxmlformats.org/drawingml/2006/spreadsheetDrawing">
      <xdr:col>15</xdr:col>
      <xdr:colOff>98425</xdr:colOff>
      <xdr:row>56</xdr:row>
      <xdr:rowOff>88900</xdr:rowOff>
    </xdr:to>
    <xdr:cxnSp macro="">
      <xdr:nvCxnSpPr>
        <xdr:cNvPr id="198" name="直線コネクタ 197"/>
        <xdr:cNvCxnSpPr/>
      </xdr:nvCxnSpPr>
      <xdr:spPr>
        <a:xfrm>
          <a:off x="2209800" y="96354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23495</xdr:rowOff>
    </xdr:from>
    <xdr:to xmlns:xdr="http://schemas.openxmlformats.org/drawingml/2006/spreadsheetDrawing">
      <xdr:col>11</xdr:col>
      <xdr:colOff>9525</xdr:colOff>
      <xdr:row>56</xdr:row>
      <xdr:rowOff>34290</xdr:rowOff>
    </xdr:to>
    <xdr:cxnSp macro="">
      <xdr:nvCxnSpPr>
        <xdr:cNvPr id="201" name="直線コネクタ 200"/>
        <xdr:cNvCxnSpPr/>
      </xdr:nvCxnSpPr>
      <xdr:spPr>
        <a:xfrm>
          <a:off x="1320800" y="9624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0730" cy="259080"/>
    <xdr:sp macro="" textlink="">
      <xdr:nvSpPr>
        <xdr:cNvPr id="203" name="テキスト ボックス 202"/>
        <xdr:cNvSpPr txBox="1"/>
      </xdr:nvSpPr>
      <xdr:spPr>
        <a:xfrm>
          <a:off x="1828800" y="93427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168910</xdr:rowOff>
    </xdr:from>
    <xdr:ext cx="760730" cy="257810"/>
    <xdr:sp macro="" textlink="">
      <xdr:nvSpPr>
        <xdr:cNvPr id="205" name="テキスト ボックス 204"/>
        <xdr:cNvSpPr txBox="1"/>
      </xdr:nvSpPr>
      <xdr:spPr>
        <a:xfrm>
          <a:off x="939800" y="9255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8" name="テキスト ボックス 207"/>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103505</xdr:rowOff>
    </xdr:from>
    <xdr:to xmlns:xdr="http://schemas.openxmlformats.org/drawingml/2006/spreadsheetDrawing">
      <xdr:col>24</xdr:col>
      <xdr:colOff>76200</xdr:colOff>
      <xdr:row>57</xdr:row>
      <xdr:rowOff>33655</xdr:rowOff>
    </xdr:to>
    <xdr:sp macro="" textlink="">
      <xdr:nvSpPr>
        <xdr:cNvPr id="211" name="楕円 210"/>
        <xdr:cNvSpPr/>
      </xdr:nvSpPr>
      <xdr:spPr>
        <a:xfrm>
          <a:off x="47752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75565</xdr:rowOff>
    </xdr:from>
    <xdr:ext cx="762000" cy="257810"/>
    <xdr:sp macro="" textlink="">
      <xdr:nvSpPr>
        <xdr:cNvPr id="212" name="扶助費該当値テキスト"/>
        <xdr:cNvSpPr txBox="1"/>
      </xdr:nvSpPr>
      <xdr:spPr>
        <a:xfrm>
          <a:off x="4914900" y="9676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213" name="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35330" cy="259080"/>
    <xdr:sp macro="" textlink="">
      <xdr:nvSpPr>
        <xdr:cNvPr id="214" name="テキスト ボックス 213"/>
        <xdr:cNvSpPr txBox="1"/>
      </xdr:nvSpPr>
      <xdr:spPr>
        <a:xfrm>
          <a:off x="3606800" y="9725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62000" cy="259080"/>
    <xdr:sp macro="" textlink="">
      <xdr:nvSpPr>
        <xdr:cNvPr id="216" name="テキスト ボックス 215"/>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154940</xdr:rowOff>
    </xdr:from>
    <xdr:to xmlns:xdr="http://schemas.openxmlformats.org/drawingml/2006/spreadsheetDrawing">
      <xdr:col>11</xdr:col>
      <xdr:colOff>60325</xdr:colOff>
      <xdr:row>56</xdr:row>
      <xdr:rowOff>85090</xdr:rowOff>
    </xdr:to>
    <xdr:sp macro="" textlink="">
      <xdr:nvSpPr>
        <xdr:cNvPr id="217" name="楕円 216"/>
        <xdr:cNvSpPr/>
      </xdr:nvSpPr>
      <xdr:spPr>
        <a:xfrm>
          <a:off x="2159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69850</xdr:rowOff>
    </xdr:from>
    <xdr:ext cx="760730" cy="259080"/>
    <xdr:sp macro="" textlink="">
      <xdr:nvSpPr>
        <xdr:cNvPr id="218" name="テキスト ボックス 217"/>
        <xdr:cNvSpPr txBox="1"/>
      </xdr:nvSpPr>
      <xdr:spPr>
        <a:xfrm>
          <a:off x="1828800" y="96710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144145</xdr:rowOff>
    </xdr:from>
    <xdr:to xmlns:xdr="http://schemas.openxmlformats.org/drawingml/2006/spreadsheetDrawing">
      <xdr:col>6</xdr:col>
      <xdr:colOff>171450</xdr:colOff>
      <xdr:row>56</xdr:row>
      <xdr:rowOff>74930</xdr:rowOff>
    </xdr:to>
    <xdr:sp macro="" textlink="">
      <xdr:nvSpPr>
        <xdr:cNvPr id="219" name="楕円 218"/>
        <xdr:cNvSpPr/>
      </xdr:nvSpPr>
      <xdr:spPr>
        <a:xfrm>
          <a:off x="1270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59055</xdr:rowOff>
    </xdr:from>
    <xdr:ext cx="760730" cy="259080"/>
    <xdr:sp macro="" textlink="">
      <xdr:nvSpPr>
        <xdr:cNvPr id="220" name="テキスト ボックス 219"/>
        <xdr:cNvSpPr txBox="1"/>
      </xdr:nvSpPr>
      <xdr:spPr>
        <a:xfrm>
          <a:off x="939800" y="9660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，類似団体内の平均を0.</a:t>
          </a:r>
          <a:r>
            <a:rPr lang="en-US" altLang="ja-JP" sz="1100">
              <a:solidFill>
                <a:sysClr val="windowText" lastClr="000000"/>
              </a:solidFill>
              <a:effectLst/>
              <a:latin typeface="+mn-lt"/>
              <a:ea typeface="+mn-ea"/>
              <a:cs typeface="+mn-cs"/>
            </a:rPr>
            <a:t>6</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2" name="テキスト ボックス 231"/>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4" name="テキスト ボックス 233"/>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6" name="テキスト ボックス 235"/>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8" name="テキスト ボックス 237"/>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40" name="テキスト ボックス 239"/>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42" name="テキスト ボックス 241"/>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4" name="テキスト ボックス 243"/>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6" name="テキスト ボックス 245"/>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7810"/>
    <xdr:sp macro="" textlink="">
      <xdr:nvSpPr>
        <xdr:cNvPr id="249" name="その他最小値テキスト"/>
        <xdr:cNvSpPr txBox="1"/>
      </xdr:nvSpPr>
      <xdr:spPr>
        <a:xfrm>
          <a:off x="16598900" y="10568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85090</xdr:rowOff>
    </xdr:from>
    <xdr:to xmlns:xdr="http://schemas.openxmlformats.org/drawingml/2006/spreadsheetDrawing">
      <xdr:col>82</xdr:col>
      <xdr:colOff>107950</xdr:colOff>
      <xdr:row>57</xdr:row>
      <xdr:rowOff>107950</xdr:rowOff>
    </xdr:to>
    <xdr:cxnSp macro="">
      <xdr:nvCxnSpPr>
        <xdr:cNvPr id="253" name="直線コネクタ 252"/>
        <xdr:cNvCxnSpPr/>
      </xdr:nvCxnSpPr>
      <xdr:spPr>
        <a:xfrm>
          <a:off x="15671800" y="98577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85090</xdr:rowOff>
    </xdr:from>
    <xdr:to xmlns:xdr="http://schemas.openxmlformats.org/drawingml/2006/spreadsheetDrawing">
      <xdr:col>78</xdr:col>
      <xdr:colOff>69850</xdr:colOff>
      <xdr:row>57</xdr:row>
      <xdr:rowOff>100330</xdr:rowOff>
    </xdr:to>
    <xdr:cxnSp macro="">
      <xdr:nvCxnSpPr>
        <xdr:cNvPr id="256" name="直線コネクタ 255"/>
        <xdr:cNvCxnSpPr/>
      </xdr:nvCxnSpPr>
      <xdr:spPr>
        <a:xfrm flipV="1">
          <a:off x="14782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135890</xdr:rowOff>
    </xdr:from>
    <xdr:ext cx="736600" cy="259080"/>
    <xdr:sp macro="" textlink="">
      <xdr:nvSpPr>
        <xdr:cNvPr id="258" name="テキスト ボックス 257"/>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85090</xdr:rowOff>
    </xdr:from>
    <xdr:to xmlns:xdr="http://schemas.openxmlformats.org/drawingml/2006/spreadsheetDrawing">
      <xdr:col>73</xdr:col>
      <xdr:colOff>180975</xdr:colOff>
      <xdr:row>57</xdr:row>
      <xdr:rowOff>100330</xdr:rowOff>
    </xdr:to>
    <xdr:cxnSp macro="">
      <xdr:nvCxnSpPr>
        <xdr:cNvPr id="259" name="直線コネクタ 258"/>
        <xdr:cNvCxnSpPr/>
      </xdr:nvCxnSpPr>
      <xdr:spPr>
        <a:xfrm>
          <a:off x="13893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143510</xdr:rowOff>
    </xdr:from>
    <xdr:ext cx="762000" cy="257810"/>
    <xdr:sp macro="" textlink="">
      <xdr:nvSpPr>
        <xdr:cNvPr id="261" name="テキスト ボックス 260"/>
        <xdr:cNvSpPr txBox="1"/>
      </xdr:nvSpPr>
      <xdr:spPr>
        <a:xfrm>
          <a:off x="14401800" y="9916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77470</xdr:rowOff>
    </xdr:from>
    <xdr:to xmlns:xdr="http://schemas.openxmlformats.org/drawingml/2006/spreadsheetDrawing">
      <xdr:col>69</xdr:col>
      <xdr:colOff>92075</xdr:colOff>
      <xdr:row>57</xdr:row>
      <xdr:rowOff>85090</xdr:rowOff>
    </xdr:to>
    <xdr:cxnSp macro="">
      <xdr:nvCxnSpPr>
        <xdr:cNvPr id="262" name="直線コネクタ 261"/>
        <xdr:cNvCxnSpPr/>
      </xdr:nvCxnSpPr>
      <xdr:spPr>
        <a:xfrm>
          <a:off x="13004800" y="9850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60730" cy="259080"/>
    <xdr:sp macro="" textlink="">
      <xdr:nvSpPr>
        <xdr:cNvPr id="264" name="テキスト ボックス 263"/>
        <xdr:cNvSpPr txBox="1"/>
      </xdr:nvSpPr>
      <xdr:spPr>
        <a:xfrm>
          <a:off x="13512800" y="9900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152400</xdr:rowOff>
    </xdr:from>
    <xdr:to xmlns:xdr="http://schemas.openxmlformats.org/drawingml/2006/spreadsheetDrawing">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8" name="テキスト ボックス 267"/>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9" name="テキスト ボックス 268"/>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71" name="テキスト ボックス 270"/>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29210</xdr:rowOff>
    </xdr:from>
    <xdr:ext cx="762000" cy="257810"/>
    <xdr:sp macro="" textlink="">
      <xdr:nvSpPr>
        <xdr:cNvPr id="273" name="その他該当値テキスト"/>
        <xdr:cNvSpPr txBox="1"/>
      </xdr:nvSpPr>
      <xdr:spPr>
        <a:xfrm>
          <a:off x="16598900" y="9801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34290</xdr:rowOff>
    </xdr:from>
    <xdr:to xmlns:xdr="http://schemas.openxmlformats.org/drawingml/2006/spreadsheetDrawing">
      <xdr:col>78</xdr:col>
      <xdr:colOff>120650</xdr:colOff>
      <xdr:row>57</xdr:row>
      <xdr:rowOff>135890</xdr:rowOff>
    </xdr:to>
    <xdr:sp macro="" textlink="">
      <xdr:nvSpPr>
        <xdr:cNvPr id="274" name="楕円 273"/>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146050</xdr:rowOff>
    </xdr:from>
    <xdr:ext cx="736600" cy="257810"/>
    <xdr:sp macro="" textlink="">
      <xdr:nvSpPr>
        <xdr:cNvPr id="275" name="テキスト ボックス 274"/>
        <xdr:cNvSpPr txBox="1"/>
      </xdr:nvSpPr>
      <xdr:spPr>
        <a:xfrm>
          <a:off x="15290800" y="95758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76" name="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77" name="テキスト ボックス 27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34290</xdr:rowOff>
    </xdr:from>
    <xdr:to xmlns:xdr="http://schemas.openxmlformats.org/drawingml/2006/spreadsheetDrawing">
      <xdr:col>69</xdr:col>
      <xdr:colOff>142875</xdr:colOff>
      <xdr:row>57</xdr:row>
      <xdr:rowOff>135890</xdr:rowOff>
    </xdr:to>
    <xdr:sp macro="" textlink="">
      <xdr:nvSpPr>
        <xdr:cNvPr id="278" name="楕円 277"/>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146050</xdr:rowOff>
    </xdr:from>
    <xdr:ext cx="760730" cy="257810"/>
    <xdr:sp macro="" textlink="">
      <xdr:nvSpPr>
        <xdr:cNvPr id="279" name="テキスト ボックス 278"/>
        <xdr:cNvSpPr txBox="1"/>
      </xdr:nvSpPr>
      <xdr:spPr>
        <a:xfrm>
          <a:off x="13512800" y="9575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26670</xdr:rowOff>
    </xdr:from>
    <xdr:to xmlns:xdr="http://schemas.openxmlformats.org/drawingml/2006/spreadsheetDrawing">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113030</xdr:rowOff>
    </xdr:from>
    <xdr:ext cx="762000" cy="259080"/>
    <xdr:sp macro="" textlink="">
      <xdr:nvSpPr>
        <xdr:cNvPr id="281" name="テキスト ボックス 280"/>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3" name="テキスト ボックス 29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5" name="テキスト ボックス 29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7" name="テキスト ボックス 296"/>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9" name="テキスト ボックス 298"/>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301" name="テキスト ボックス 300"/>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3" name="テキスト ボックス 302"/>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97790</xdr:rowOff>
    </xdr:from>
    <xdr:to xmlns:xdr="http://schemas.openxmlformats.org/drawingml/2006/spreadsheetDrawing">
      <xdr:col>82</xdr:col>
      <xdr:colOff>107950</xdr:colOff>
      <xdr:row>35</xdr:row>
      <xdr:rowOff>133985</xdr:rowOff>
    </xdr:to>
    <xdr:cxnSp macro="">
      <xdr:nvCxnSpPr>
        <xdr:cNvPr id="311" name="直線コネクタ 310"/>
        <xdr:cNvCxnSpPr/>
      </xdr:nvCxnSpPr>
      <xdr:spPr>
        <a:xfrm flipV="1">
          <a:off x="15671800" y="60985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7810"/>
    <xdr:sp macro="" textlink="">
      <xdr:nvSpPr>
        <xdr:cNvPr id="312" name="補助費等平均値テキスト"/>
        <xdr:cNvSpPr txBox="1"/>
      </xdr:nvSpPr>
      <xdr:spPr>
        <a:xfrm>
          <a:off x="16598900" y="61931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133985</xdr:rowOff>
    </xdr:from>
    <xdr:to xmlns:xdr="http://schemas.openxmlformats.org/drawingml/2006/spreadsheetDrawing">
      <xdr:col>78</xdr:col>
      <xdr:colOff>69850</xdr:colOff>
      <xdr:row>35</xdr:row>
      <xdr:rowOff>147320</xdr:rowOff>
    </xdr:to>
    <xdr:cxnSp macro="">
      <xdr:nvCxnSpPr>
        <xdr:cNvPr id="314" name="直線コネクタ 313"/>
        <xdr:cNvCxnSpPr/>
      </xdr:nvCxnSpPr>
      <xdr:spPr>
        <a:xfrm flipV="1">
          <a:off x="14782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133985</xdr:rowOff>
    </xdr:from>
    <xdr:to xmlns:xdr="http://schemas.openxmlformats.org/drawingml/2006/spreadsheetDrawing">
      <xdr:col>73</xdr:col>
      <xdr:colOff>180975</xdr:colOff>
      <xdr:row>35</xdr:row>
      <xdr:rowOff>147320</xdr:rowOff>
    </xdr:to>
    <xdr:cxnSp macro="">
      <xdr:nvCxnSpPr>
        <xdr:cNvPr id="317" name="直線コネクタ 316"/>
        <xdr:cNvCxnSpPr/>
      </xdr:nvCxnSpPr>
      <xdr:spPr>
        <a:xfrm>
          <a:off x="13893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7810"/>
    <xdr:sp macro="" textlink="">
      <xdr:nvSpPr>
        <xdr:cNvPr id="319" name="テキスト ボックス 318"/>
        <xdr:cNvSpPr txBox="1"/>
      </xdr:nvSpPr>
      <xdr:spPr>
        <a:xfrm>
          <a:off x="14401800" y="6261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120650</xdr:rowOff>
    </xdr:from>
    <xdr:to xmlns:xdr="http://schemas.openxmlformats.org/drawingml/2006/spreadsheetDrawing">
      <xdr:col>69</xdr:col>
      <xdr:colOff>92075</xdr:colOff>
      <xdr:row>35</xdr:row>
      <xdr:rowOff>133985</xdr:rowOff>
    </xdr:to>
    <xdr:cxnSp macro="">
      <xdr:nvCxnSpPr>
        <xdr:cNvPr id="320" name="直線コネクタ 319"/>
        <xdr:cNvCxnSpPr/>
      </xdr:nvCxnSpPr>
      <xdr:spPr>
        <a:xfrm>
          <a:off x="13004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0730" cy="257810"/>
    <xdr:sp macro="" textlink="">
      <xdr:nvSpPr>
        <xdr:cNvPr id="322" name="テキスト ボックス 321"/>
        <xdr:cNvSpPr txBox="1"/>
      </xdr:nvSpPr>
      <xdr:spPr>
        <a:xfrm>
          <a:off x="13512800" y="62477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xdr:rowOff>
    </xdr:from>
    <xdr:to xmlns:xdr="http://schemas.openxmlformats.org/drawingml/2006/spreadsheetDrawing">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93980</xdr:rowOff>
    </xdr:from>
    <xdr:ext cx="762000" cy="259080"/>
    <xdr:sp macro="" textlink="">
      <xdr:nvSpPr>
        <xdr:cNvPr id="324" name="テキスト ボックス 323"/>
        <xdr:cNvSpPr txBox="1"/>
      </xdr:nvSpPr>
      <xdr:spPr>
        <a:xfrm>
          <a:off x="126238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6" name="テキスト ボックス 325"/>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7" name="テキスト ボックス 326"/>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9" name="テキスト ボックス 328"/>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46355</xdr:rowOff>
    </xdr:from>
    <xdr:to xmlns:xdr="http://schemas.openxmlformats.org/drawingml/2006/spreadsheetDrawing">
      <xdr:col>82</xdr:col>
      <xdr:colOff>158750</xdr:colOff>
      <xdr:row>35</xdr:row>
      <xdr:rowOff>147955</xdr:rowOff>
    </xdr:to>
    <xdr:sp macro="" textlink="">
      <xdr:nvSpPr>
        <xdr:cNvPr id="330" name="楕円 329"/>
        <xdr:cNvSpPr/>
      </xdr:nvSpPr>
      <xdr:spPr>
        <a:xfrm>
          <a:off x="164592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63500</xdr:rowOff>
    </xdr:from>
    <xdr:ext cx="762000" cy="257810"/>
    <xdr:sp macro="" textlink="">
      <xdr:nvSpPr>
        <xdr:cNvPr id="331" name="補助費等該当値テキスト"/>
        <xdr:cNvSpPr txBox="1"/>
      </xdr:nvSpPr>
      <xdr:spPr>
        <a:xfrm>
          <a:off x="16598900" y="589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83185</xdr:rowOff>
    </xdr:from>
    <xdr:to xmlns:xdr="http://schemas.openxmlformats.org/drawingml/2006/spreadsheetDrawing">
      <xdr:col>78</xdr:col>
      <xdr:colOff>120650</xdr:colOff>
      <xdr:row>36</xdr:row>
      <xdr:rowOff>13335</xdr:rowOff>
    </xdr:to>
    <xdr:sp macro="" textlink="">
      <xdr:nvSpPr>
        <xdr:cNvPr id="332" name="楕円 331"/>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23495</xdr:rowOff>
    </xdr:from>
    <xdr:ext cx="736600" cy="259080"/>
    <xdr:sp macro="" textlink="">
      <xdr:nvSpPr>
        <xdr:cNvPr id="333" name="テキスト ボックス 332"/>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96520</xdr:rowOff>
    </xdr:from>
    <xdr:to xmlns:xdr="http://schemas.openxmlformats.org/drawingml/2006/spreadsheetDrawing">
      <xdr:col>74</xdr:col>
      <xdr:colOff>31750</xdr:colOff>
      <xdr:row>36</xdr:row>
      <xdr:rowOff>26670</xdr:rowOff>
    </xdr:to>
    <xdr:sp macro="" textlink="">
      <xdr:nvSpPr>
        <xdr:cNvPr id="334" name="楕円 333"/>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36830</xdr:rowOff>
    </xdr:from>
    <xdr:ext cx="762000" cy="259080"/>
    <xdr:sp macro="" textlink="">
      <xdr:nvSpPr>
        <xdr:cNvPr id="335" name="テキスト ボックス 334"/>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83185</xdr:rowOff>
    </xdr:from>
    <xdr:to xmlns:xdr="http://schemas.openxmlformats.org/drawingml/2006/spreadsheetDrawing">
      <xdr:col>69</xdr:col>
      <xdr:colOff>142875</xdr:colOff>
      <xdr:row>36</xdr:row>
      <xdr:rowOff>13335</xdr:rowOff>
    </xdr:to>
    <xdr:sp macro="" textlink="">
      <xdr:nvSpPr>
        <xdr:cNvPr id="336" name="楕円 335"/>
        <xdr:cNvSpPr/>
      </xdr:nvSpPr>
      <xdr:spPr>
        <a:xfrm>
          <a:off x="13843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23495</xdr:rowOff>
    </xdr:from>
    <xdr:ext cx="760730" cy="259080"/>
    <xdr:sp macro="" textlink="">
      <xdr:nvSpPr>
        <xdr:cNvPr id="337" name="テキスト ボックス 336"/>
        <xdr:cNvSpPr txBox="1"/>
      </xdr:nvSpPr>
      <xdr:spPr>
        <a:xfrm>
          <a:off x="13512800" y="58527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69215</xdr:rowOff>
    </xdr:from>
    <xdr:to xmlns:xdr="http://schemas.openxmlformats.org/drawingml/2006/spreadsheetDrawing">
      <xdr:col>65</xdr:col>
      <xdr:colOff>53975</xdr:colOff>
      <xdr:row>35</xdr:row>
      <xdr:rowOff>170815</xdr:rowOff>
    </xdr:to>
    <xdr:sp macro="" textlink="">
      <xdr:nvSpPr>
        <xdr:cNvPr id="338" name="楕円 337"/>
        <xdr:cNvSpPr/>
      </xdr:nvSpPr>
      <xdr:spPr>
        <a:xfrm>
          <a:off x="12954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9525</xdr:rowOff>
    </xdr:from>
    <xdr:ext cx="762000" cy="257810"/>
    <xdr:sp macro="" textlink="">
      <xdr:nvSpPr>
        <xdr:cNvPr id="339" name="テキスト ボックス 338"/>
        <xdr:cNvSpPr txBox="1"/>
      </xdr:nvSpPr>
      <xdr:spPr>
        <a:xfrm>
          <a:off x="12623800" y="58388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1" name="テキスト ボックス 350"/>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3" name="テキスト ボックス 352"/>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5" name="テキスト ボックス 354"/>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7" name="テキスト ボックス 356"/>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9" name="テキスト ボックス 358"/>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61" name="テキスト ボックス 360"/>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3" name="テキスト ボックス 362"/>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107950</xdr:rowOff>
    </xdr:from>
    <xdr:to xmlns:xdr="http://schemas.openxmlformats.org/drawingml/2006/spreadsheetDrawing">
      <xdr:col>24</xdr:col>
      <xdr:colOff>25400</xdr:colOff>
      <xdr:row>75</xdr:row>
      <xdr:rowOff>119380</xdr:rowOff>
    </xdr:to>
    <xdr:cxnSp macro="">
      <xdr:nvCxnSpPr>
        <xdr:cNvPr id="371" name="直線コネクタ 370"/>
        <xdr:cNvCxnSpPr/>
      </xdr:nvCxnSpPr>
      <xdr:spPr>
        <a:xfrm>
          <a:off x="3987800" y="129667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85090</xdr:rowOff>
    </xdr:from>
    <xdr:to xmlns:xdr="http://schemas.openxmlformats.org/drawingml/2006/spreadsheetDrawing">
      <xdr:col>19</xdr:col>
      <xdr:colOff>187325</xdr:colOff>
      <xdr:row>75</xdr:row>
      <xdr:rowOff>107950</xdr:rowOff>
    </xdr:to>
    <xdr:cxnSp macro="">
      <xdr:nvCxnSpPr>
        <xdr:cNvPr id="374" name="直線コネクタ 373"/>
        <xdr:cNvCxnSpPr/>
      </xdr:nvCxnSpPr>
      <xdr:spPr>
        <a:xfrm>
          <a:off x="3098800" y="12943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330" cy="257810"/>
    <xdr:sp macro="" textlink="">
      <xdr:nvSpPr>
        <xdr:cNvPr id="376" name="テキスト ボックス 375"/>
        <xdr:cNvSpPr txBox="1"/>
      </xdr:nvSpPr>
      <xdr:spPr>
        <a:xfrm>
          <a:off x="3606800" y="125933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73660</xdr:rowOff>
    </xdr:from>
    <xdr:to xmlns:xdr="http://schemas.openxmlformats.org/drawingml/2006/spreadsheetDrawing">
      <xdr:col>15</xdr:col>
      <xdr:colOff>98425</xdr:colOff>
      <xdr:row>75</xdr:row>
      <xdr:rowOff>85090</xdr:rowOff>
    </xdr:to>
    <xdr:cxnSp macro="">
      <xdr:nvCxnSpPr>
        <xdr:cNvPr id="377" name="直線コネクタ 376"/>
        <xdr:cNvCxnSpPr/>
      </xdr:nvCxnSpPr>
      <xdr:spPr>
        <a:xfrm>
          <a:off x="2209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52705</xdr:rowOff>
    </xdr:from>
    <xdr:to xmlns:xdr="http://schemas.openxmlformats.org/drawingml/2006/spreadsheetDrawing">
      <xdr:col>11</xdr:col>
      <xdr:colOff>9525</xdr:colOff>
      <xdr:row>75</xdr:row>
      <xdr:rowOff>73660</xdr:rowOff>
    </xdr:to>
    <xdr:cxnSp macro="">
      <xdr:nvCxnSpPr>
        <xdr:cNvPr id="380" name="直線コネクタ 379"/>
        <xdr:cNvCxnSpPr/>
      </xdr:nvCxnSpPr>
      <xdr:spPr>
        <a:xfrm>
          <a:off x="1320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0730" cy="259080"/>
    <xdr:sp macro="" textlink="">
      <xdr:nvSpPr>
        <xdr:cNvPr id="382" name="テキスト ボックス 381"/>
        <xdr:cNvSpPr txBox="1"/>
      </xdr:nvSpPr>
      <xdr:spPr>
        <a:xfrm>
          <a:off x="1828800" y="125990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120650</xdr:rowOff>
    </xdr:from>
    <xdr:to xmlns:xdr="http://schemas.openxmlformats.org/drawingml/2006/spreadsheetDrawing">
      <xdr:col>6</xdr:col>
      <xdr:colOff>171450</xdr:colOff>
      <xdr:row>75</xdr:row>
      <xdr:rowOff>50165</xdr:rowOff>
    </xdr:to>
    <xdr:sp macro="" textlink="">
      <xdr:nvSpPr>
        <xdr:cNvPr id="383" name="フローチャート: 判断 382"/>
        <xdr:cNvSpPr/>
      </xdr:nvSpPr>
      <xdr:spPr>
        <a:xfrm>
          <a:off x="1270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60325</xdr:rowOff>
    </xdr:from>
    <xdr:ext cx="760730" cy="259080"/>
    <xdr:sp macro="" textlink="">
      <xdr:nvSpPr>
        <xdr:cNvPr id="384" name="テキスト ボックス 383"/>
        <xdr:cNvSpPr txBox="1"/>
      </xdr:nvSpPr>
      <xdr:spPr>
        <a:xfrm>
          <a:off x="939800" y="12576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7" name="テキスト ボックス 386"/>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68580</xdr:rowOff>
    </xdr:from>
    <xdr:to xmlns:xdr="http://schemas.openxmlformats.org/drawingml/2006/spreadsheetDrawing">
      <xdr:col>24</xdr:col>
      <xdr:colOff>76200</xdr:colOff>
      <xdr:row>75</xdr:row>
      <xdr:rowOff>170180</xdr:rowOff>
    </xdr:to>
    <xdr:sp macro="" textlink="">
      <xdr:nvSpPr>
        <xdr:cNvPr id="390" name="楕円 389"/>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40640</xdr:rowOff>
    </xdr:from>
    <xdr:ext cx="762000" cy="257810"/>
    <xdr:sp macro="" textlink="">
      <xdr:nvSpPr>
        <xdr:cNvPr id="391" name="公債費該当値テキスト"/>
        <xdr:cNvSpPr txBox="1"/>
      </xdr:nvSpPr>
      <xdr:spPr>
        <a:xfrm>
          <a:off x="4914900" y="12899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57150</xdr:rowOff>
    </xdr:from>
    <xdr:to xmlns:xdr="http://schemas.openxmlformats.org/drawingml/2006/spreadsheetDrawing">
      <xdr:col>20</xdr:col>
      <xdr:colOff>38100</xdr:colOff>
      <xdr:row>75</xdr:row>
      <xdr:rowOff>158750</xdr:rowOff>
    </xdr:to>
    <xdr:sp macro="" textlink="">
      <xdr:nvSpPr>
        <xdr:cNvPr id="392" name="楕円 391"/>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143510</xdr:rowOff>
    </xdr:from>
    <xdr:ext cx="735330" cy="257810"/>
    <xdr:sp macro="" textlink="">
      <xdr:nvSpPr>
        <xdr:cNvPr id="393" name="テキスト ボックス 392"/>
        <xdr:cNvSpPr txBox="1"/>
      </xdr:nvSpPr>
      <xdr:spPr>
        <a:xfrm>
          <a:off x="3606800" y="130022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34290</xdr:rowOff>
    </xdr:from>
    <xdr:to xmlns:xdr="http://schemas.openxmlformats.org/drawingml/2006/spreadsheetDrawing">
      <xdr:col>15</xdr:col>
      <xdr:colOff>149225</xdr:colOff>
      <xdr:row>75</xdr:row>
      <xdr:rowOff>135890</xdr:rowOff>
    </xdr:to>
    <xdr:sp macro="" textlink="">
      <xdr:nvSpPr>
        <xdr:cNvPr id="394" name="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120650</xdr:rowOff>
    </xdr:from>
    <xdr:ext cx="762000" cy="257810"/>
    <xdr:sp macro="" textlink="">
      <xdr:nvSpPr>
        <xdr:cNvPr id="395" name="テキスト ボックス 394"/>
        <xdr:cNvSpPr txBox="1"/>
      </xdr:nvSpPr>
      <xdr:spPr>
        <a:xfrm>
          <a:off x="2717800" y="129794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22860</xdr:rowOff>
    </xdr:from>
    <xdr:to xmlns:xdr="http://schemas.openxmlformats.org/drawingml/2006/spreadsheetDrawing">
      <xdr:col>11</xdr:col>
      <xdr:colOff>60325</xdr:colOff>
      <xdr:row>75</xdr:row>
      <xdr:rowOff>124460</xdr:rowOff>
    </xdr:to>
    <xdr:sp macro="" textlink="">
      <xdr:nvSpPr>
        <xdr:cNvPr id="396" name="楕円 395"/>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109220</xdr:rowOff>
    </xdr:from>
    <xdr:ext cx="760730" cy="257810"/>
    <xdr:sp macro="" textlink="">
      <xdr:nvSpPr>
        <xdr:cNvPr id="397" name="テキスト ボックス 396"/>
        <xdr:cNvSpPr txBox="1"/>
      </xdr:nvSpPr>
      <xdr:spPr>
        <a:xfrm>
          <a:off x="1828800" y="129679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1905</xdr:rowOff>
    </xdr:from>
    <xdr:to xmlns:xdr="http://schemas.openxmlformats.org/drawingml/2006/spreadsheetDrawing">
      <xdr:col>6</xdr:col>
      <xdr:colOff>171450</xdr:colOff>
      <xdr:row>75</xdr:row>
      <xdr:rowOff>103505</xdr:rowOff>
    </xdr:to>
    <xdr:sp macro="" textlink="">
      <xdr:nvSpPr>
        <xdr:cNvPr id="398" name="楕円 397"/>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88265</xdr:rowOff>
    </xdr:from>
    <xdr:ext cx="760730" cy="257810"/>
    <xdr:sp macro="" textlink="">
      <xdr:nvSpPr>
        <xdr:cNvPr id="399" name="テキスト ボックス 398"/>
        <xdr:cNvSpPr txBox="1"/>
      </xdr:nvSpPr>
      <xdr:spPr>
        <a:xfrm>
          <a:off x="939800" y="129470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1" name="テキスト ボックス 410"/>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3" name="テキスト ボックス 412"/>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5" name="テキスト ボックス 414"/>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7" name="テキスト ボックス 416"/>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9" name="テキスト ボックス 418"/>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1" name="テキスト ボックス 420"/>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3" name="テキスト ボックス 422"/>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154940</xdr:rowOff>
    </xdr:from>
    <xdr:to xmlns:xdr="http://schemas.openxmlformats.org/drawingml/2006/spreadsheetDrawing">
      <xdr:col>82</xdr:col>
      <xdr:colOff>107950</xdr:colOff>
      <xdr:row>75</xdr:row>
      <xdr:rowOff>15240</xdr:rowOff>
    </xdr:to>
    <xdr:cxnSp macro="">
      <xdr:nvCxnSpPr>
        <xdr:cNvPr id="430" name="直線コネクタ 429"/>
        <xdr:cNvCxnSpPr/>
      </xdr:nvCxnSpPr>
      <xdr:spPr>
        <a:xfrm flipV="1">
          <a:off x="15671800" y="128422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6350</xdr:rowOff>
    </xdr:from>
    <xdr:to xmlns:xdr="http://schemas.openxmlformats.org/drawingml/2006/spreadsheetDrawing">
      <xdr:col>78</xdr:col>
      <xdr:colOff>69850</xdr:colOff>
      <xdr:row>75</xdr:row>
      <xdr:rowOff>15240</xdr:rowOff>
    </xdr:to>
    <xdr:cxnSp macro="">
      <xdr:nvCxnSpPr>
        <xdr:cNvPr id="433" name="直線コネクタ 432"/>
        <xdr:cNvCxnSpPr/>
      </xdr:nvCxnSpPr>
      <xdr:spPr>
        <a:xfrm>
          <a:off x="14782800" y="12865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6350</xdr:rowOff>
    </xdr:from>
    <xdr:to xmlns:xdr="http://schemas.openxmlformats.org/drawingml/2006/spreadsheetDrawing">
      <xdr:col>73</xdr:col>
      <xdr:colOff>180975</xdr:colOff>
      <xdr:row>75</xdr:row>
      <xdr:rowOff>29210</xdr:rowOff>
    </xdr:to>
    <xdr:cxnSp macro="">
      <xdr:nvCxnSpPr>
        <xdr:cNvPr id="436" name="直線コネクタ 435"/>
        <xdr:cNvCxnSpPr/>
      </xdr:nvCxnSpPr>
      <xdr:spPr>
        <a:xfrm flipV="1">
          <a:off x="13893800" y="12865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29210</xdr:rowOff>
    </xdr:from>
    <xdr:to xmlns:xdr="http://schemas.openxmlformats.org/drawingml/2006/spreadsheetDrawing">
      <xdr:col>69</xdr:col>
      <xdr:colOff>92075</xdr:colOff>
      <xdr:row>75</xdr:row>
      <xdr:rowOff>33020</xdr:rowOff>
    </xdr:to>
    <xdr:cxnSp macro="">
      <xdr:nvCxnSpPr>
        <xdr:cNvPr id="439" name="直線コネクタ 438"/>
        <xdr:cNvCxnSpPr/>
      </xdr:nvCxnSpPr>
      <xdr:spPr>
        <a:xfrm flipV="1">
          <a:off x="13004800" y="12887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60730" cy="259080"/>
    <xdr:sp macro="" textlink="">
      <xdr:nvSpPr>
        <xdr:cNvPr id="441" name="テキスト ボックス 440"/>
        <xdr:cNvSpPr txBox="1"/>
      </xdr:nvSpPr>
      <xdr:spPr>
        <a:xfrm>
          <a:off x="13512800" y="13147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83185</xdr:rowOff>
    </xdr:from>
    <xdr:to xmlns:xdr="http://schemas.openxmlformats.org/drawingml/2006/spreadsheetDrawing">
      <xdr:col>65</xdr:col>
      <xdr:colOff>53975</xdr:colOff>
      <xdr:row>76</xdr:row>
      <xdr:rowOff>13335</xdr:rowOff>
    </xdr:to>
    <xdr:sp macro="" textlink="">
      <xdr:nvSpPr>
        <xdr:cNvPr id="442" name="フローチャート: 判断 441"/>
        <xdr:cNvSpPr/>
      </xdr:nvSpPr>
      <xdr:spPr>
        <a:xfrm>
          <a:off x="12954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169545</xdr:rowOff>
    </xdr:from>
    <xdr:ext cx="762000" cy="257810"/>
    <xdr:sp macro="" textlink="">
      <xdr:nvSpPr>
        <xdr:cNvPr id="443" name="テキスト ボックス 442"/>
        <xdr:cNvSpPr txBox="1"/>
      </xdr:nvSpPr>
      <xdr:spPr>
        <a:xfrm>
          <a:off x="12623800" y="13028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5" name="テキスト ボックス 444"/>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6" name="テキスト ボックス 445"/>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8" name="テキスト ボックス 447"/>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103505</xdr:rowOff>
    </xdr:from>
    <xdr:to xmlns:xdr="http://schemas.openxmlformats.org/drawingml/2006/spreadsheetDrawing">
      <xdr:col>82</xdr:col>
      <xdr:colOff>158750</xdr:colOff>
      <xdr:row>75</xdr:row>
      <xdr:rowOff>33655</xdr:rowOff>
    </xdr:to>
    <xdr:sp macro="" textlink="">
      <xdr:nvSpPr>
        <xdr:cNvPr id="449" name="楕円 448"/>
        <xdr:cNvSpPr/>
      </xdr:nvSpPr>
      <xdr:spPr>
        <a:xfrm>
          <a:off x="164592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120650</xdr:rowOff>
    </xdr:from>
    <xdr:ext cx="762000" cy="257810"/>
    <xdr:sp macro="" textlink="">
      <xdr:nvSpPr>
        <xdr:cNvPr id="450" name="公債費以外該当値テキスト"/>
        <xdr:cNvSpPr txBox="1"/>
      </xdr:nvSpPr>
      <xdr:spPr>
        <a:xfrm>
          <a:off x="16598900" y="12636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135890</xdr:rowOff>
    </xdr:from>
    <xdr:to xmlns:xdr="http://schemas.openxmlformats.org/drawingml/2006/spreadsheetDrawing">
      <xdr:col>78</xdr:col>
      <xdr:colOff>120650</xdr:colOff>
      <xdr:row>75</xdr:row>
      <xdr:rowOff>66040</xdr:rowOff>
    </xdr:to>
    <xdr:sp macro="" textlink="">
      <xdr:nvSpPr>
        <xdr:cNvPr id="451" name="楕円 450"/>
        <xdr:cNvSpPr/>
      </xdr:nvSpPr>
      <xdr:spPr>
        <a:xfrm>
          <a:off x="15621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76200</xdr:rowOff>
    </xdr:from>
    <xdr:ext cx="736600" cy="257810"/>
    <xdr:sp macro="" textlink="">
      <xdr:nvSpPr>
        <xdr:cNvPr id="452" name="テキスト ボックス 451"/>
        <xdr:cNvSpPr txBox="1"/>
      </xdr:nvSpPr>
      <xdr:spPr>
        <a:xfrm>
          <a:off x="15290800" y="125920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126365</xdr:rowOff>
    </xdr:from>
    <xdr:to xmlns:xdr="http://schemas.openxmlformats.org/drawingml/2006/spreadsheetDrawing">
      <xdr:col>74</xdr:col>
      <xdr:colOff>31750</xdr:colOff>
      <xdr:row>75</xdr:row>
      <xdr:rowOff>56515</xdr:rowOff>
    </xdr:to>
    <xdr:sp macro="" textlink="">
      <xdr:nvSpPr>
        <xdr:cNvPr id="453" name="楕円 452"/>
        <xdr:cNvSpPr/>
      </xdr:nvSpPr>
      <xdr:spPr>
        <a:xfrm>
          <a:off x="147320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66675</xdr:rowOff>
    </xdr:from>
    <xdr:ext cx="762000" cy="257810"/>
    <xdr:sp macro="" textlink="">
      <xdr:nvSpPr>
        <xdr:cNvPr id="454" name="テキスト ボックス 453"/>
        <xdr:cNvSpPr txBox="1"/>
      </xdr:nvSpPr>
      <xdr:spPr>
        <a:xfrm>
          <a:off x="14401800" y="125825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149225</xdr:rowOff>
    </xdr:from>
    <xdr:to xmlns:xdr="http://schemas.openxmlformats.org/drawingml/2006/spreadsheetDrawing">
      <xdr:col>69</xdr:col>
      <xdr:colOff>142875</xdr:colOff>
      <xdr:row>75</xdr:row>
      <xdr:rowOff>79375</xdr:rowOff>
    </xdr:to>
    <xdr:sp macro="" textlink="">
      <xdr:nvSpPr>
        <xdr:cNvPr id="455" name="楕円 454"/>
        <xdr:cNvSpPr/>
      </xdr:nvSpPr>
      <xdr:spPr>
        <a:xfrm>
          <a:off x="13843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89535</xdr:rowOff>
    </xdr:from>
    <xdr:ext cx="760730" cy="257810"/>
    <xdr:sp macro="" textlink="">
      <xdr:nvSpPr>
        <xdr:cNvPr id="456" name="テキスト ボックス 455"/>
        <xdr:cNvSpPr txBox="1"/>
      </xdr:nvSpPr>
      <xdr:spPr>
        <a:xfrm>
          <a:off x="13512800" y="126053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153670</xdr:rowOff>
    </xdr:from>
    <xdr:to xmlns:xdr="http://schemas.openxmlformats.org/drawingml/2006/spreadsheetDrawing">
      <xdr:col>65</xdr:col>
      <xdr:colOff>53975</xdr:colOff>
      <xdr:row>75</xdr:row>
      <xdr:rowOff>83820</xdr:rowOff>
    </xdr:to>
    <xdr:sp macro="" textlink="">
      <xdr:nvSpPr>
        <xdr:cNvPr id="457" name="楕円 456"/>
        <xdr:cNvSpPr/>
      </xdr:nvSpPr>
      <xdr:spPr>
        <a:xfrm>
          <a:off x="129540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93980</xdr:rowOff>
    </xdr:from>
    <xdr:ext cx="762000" cy="259080"/>
    <xdr:sp macro="" textlink="">
      <xdr:nvSpPr>
        <xdr:cNvPr id="458" name="テキスト ボックス 457"/>
        <xdr:cNvSpPr txBox="1"/>
      </xdr:nvSpPr>
      <xdr:spPr>
        <a:xfrm>
          <a:off x="12623800" y="1260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0730" cy="259080"/>
    <xdr:sp macro="" textlink="">
      <xdr:nvSpPr>
        <xdr:cNvPr id="46" name="人口1人当たり決算額の推移最小値テキスト130"/>
        <xdr:cNvSpPr txBox="1"/>
      </xdr:nvSpPr>
      <xdr:spPr>
        <a:xfrm>
          <a:off x="5740400" y="35261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0730" cy="257810"/>
    <xdr:sp macro="" textlink="">
      <xdr:nvSpPr>
        <xdr:cNvPr id="48" name="人口1人当たり決算額の推移最大値テキスト130"/>
        <xdr:cNvSpPr txBox="1"/>
      </xdr:nvSpPr>
      <xdr:spPr>
        <a:xfrm>
          <a:off x="5740400" y="18161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24765</xdr:rowOff>
    </xdr:from>
    <xdr:to xmlns:xdr="http://schemas.openxmlformats.org/drawingml/2006/spreadsheetDrawing">
      <xdr:col>29</xdr:col>
      <xdr:colOff>127000</xdr:colOff>
      <xdr:row>18</xdr:row>
      <xdr:rowOff>69215</xdr:rowOff>
    </xdr:to>
    <xdr:cxnSp macro="">
      <xdr:nvCxnSpPr>
        <xdr:cNvPr id="50" name="直線コネクタ 49"/>
        <xdr:cNvCxnSpPr/>
      </xdr:nvCxnSpPr>
      <xdr:spPr>
        <a:xfrm flipV="1">
          <a:off x="5003800" y="3158490"/>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130175</xdr:rowOff>
    </xdr:from>
    <xdr:ext cx="760730" cy="259080"/>
    <xdr:sp macro="" textlink="">
      <xdr:nvSpPr>
        <xdr:cNvPr id="51" name="人口1人当たり決算額の推移平均値テキスト130"/>
        <xdr:cNvSpPr txBox="1"/>
      </xdr:nvSpPr>
      <xdr:spPr>
        <a:xfrm>
          <a:off x="5740400" y="27495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69215</xdr:rowOff>
    </xdr:from>
    <xdr:to xmlns:xdr="http://schemas.openxmlformats.org/drawingml/2006/spreadsheetDrawing">
      <xdr:col>26</xdr:col>
      <xdr:colOff>50800</xdr:colOff>
      <xdr:row>18</xdr:row>
      <xdr:rowOff>88900</xdr:rowOff>
    </xdr:to>
    <xdr:cxnSp macro="">
      <xdr:nvCxnSpPr>
        <xdr:cNvPr id="53" name="直線コネクタ 52"/>
        <xdr:cNvCxnSpPr/>
      </xdr:nvCxnSpPr>
      <xdr:spPr>
        <a:xfrm flipV="1">
          <a:off x="4305300" y="32029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74930</xdr:rowOff>
    </xdr:from>
    <xdr:ext cx="736600" cy="257810"/>
    <xdr:sp macro="" textlink="">
      <xdr:nvSpPr>
        <xdr:cNvPr id="55" name="テキスト ボックス 54"/>
        <xdr:cNvSpPr txBox="1"/>
      </xdr:nvSpPr>
      <xdr:spPr>
        <a:xfrm>
          <a:off x="4622800" y="26943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88900</xdr:rowOff>
    </xdr:from>
    <xdr:to xmlns:xdr="http://schemas.openxmlformats.org/drawingml/2006/spreadsheetDrawing">
      <xdr:col>22</xdr:col>
      <xdr:colOff>114300</xdr:colOff>
      <xdr:row>18</xdr:row>
      <xdr:rowOff>93345</xdr:rowOff>
    </xdr:to>
    <xdr:cxnSp macro="">
      <xdr:nvCxnSpPr>
        <xdr:cNvPr id="56" name="直線コネクタ 55"/>
        <xdr:cNvCxnSpPr/>
      </xdr:nvCxnSpPr>
      <xdr:spPr>
        <a:xfrm flipV="1">
          <a:off x="3606800" y="32226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7810"/>
    <xdr:sp macro="" textlink="">
      <xdr:nvSpPr>
        <xdr:cNvPr id="58" name="テキスト ボックス 57"/>
        <xdr:cNvSpPr txBox="1"/>
      </xdr:nvSpPr>
      <xdr:spPr>
        <a:xfrm>
          <a:off x="3924300" y="2707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93345</xdr:rowOff>
    </xdr:from>
    <xdr:to xmlns:xdr="http://schemas.openxmlformats.org/drawingml/2006/spreadsheetDrawing">
      <xdr:col>18</xdr:col>
      <xdr:colOff>177800</xdr:colOff>
      <xdr:row>18</xdr:row>
      <xdr:rowOff>106680</xdr:rowOff>
    </xdr:to>
    <xdr:cxnSp macro="">
      <xdr:nvCxnSpPr>
        <xdr:cNvPr id="59" name="直線コネクタ 58"/>
        <xdr:cNvCxnSpPr/>
      </xdr:nvCxnSpPr>
      <xdr:spPr>
        <a:xfrm flipV="1">
          <a:off x="29083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70485</xdr:rowOff>
    </xdr:from>
    <xdr:to xmlns:xdr="http://schemas.openxmlformats.org/drawingml/2006/spreadsheetDrawing">
      <xdr:col>15</xdr:col>
      <xdr:colOff>101600</xdr:colOff>
      <xdr:row>18</xdr:row>
      <xdr:rowOff>635</xdr:rowOff>
    </xdr:to>
    <xdr:sp macro="" textlink="">
      <xdr:nvSpPr>
        <xdr:cNvPr id="62" name="フローチャート: 判断 61"/>
        <xdr:cNvSpPr/>
      </xdr:nvSpPr>
      <xdr:spPr>
        <a:xfrm>
          <a:off x="2857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10795</xdr:rowOff>
    </xdr:from>
    <xdr:ext cx="762000" cy="258445"/>
    <xdr:sp macro="" textlink="">
      <xdr:nvSpPr>
        <xdr:cNvPr id="63" name="テキスト ボックス 62"/>
        <xdr:cNvSpPr txBox="1"/>
      </xdr:nvSpPr>
      <xdr:spPr>
        <a:xfrm>
          <a:off x="2527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145415</xdr:rowOff>
    </xdr:from>
    <xdr:to xmlns:xdr="http://schemas.openxmlformats.org/drawingml/2006/spreadsheetDrawing">
      <xdr:col>29</xdr:col>
      <xdr:colOff>177800</xdr:colOff>
      <xdr:row>18</xdr:row>
      <xdr:rowOff>75565</xdr:rowOff>
    </xdr:to>
    <xdr:sp macro="" textlink="">
      <xdr:nvSpPr>
        <xdr:cNvPr id="69" name="楕円 68"/>
        <xdr:cNvSpPr/>
      </xdr:nvSpPr>
      <xdr:spPr>
        <a:xfrm>
          <a:off x="5600700" y="31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117475</xdr:rowOff>
    </xdr:from>
    <xdr:ext cx="760730" cy="259080"/>
    <xdr:sp macro="" textlink="">
      <xdr:nvSpPr>
        <xdr:cNvPr id="70" name="人口1人当たり決算額の推移該当値テキスト130"/>
        <xdr:cNvSpPr txBox="1"/>
      </xdr:nvSpPr>
      <xdr:spPr>
        <a:xfrm>
          <a:off x="5740400" y="3079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18415</xdr:rowOff>
    </xdr:from>
    <xdr:to xmlns:xdr="http://schemas.openxmlformats.org/drawingml/2006/spreadsheetDrawing">
      <xdr:col>26</xdr:col>
      <xdr:colOff>101600</xdr:colOff>
      <xdr:row>18</xdr:row>
      <xdr:rowOff>120650</xdr:rowOff>
    </xdr:to>
    <xdr:sp macro="" textlink="">
      <xdr:nvSpPr>
        <xdr:cNvPr id="71" name="楕円 70"/>
        <xdr:cNvSpPr/>
      </xdr:nvSpPr>
      <xdr:spPr>
        <a:xfrm>
          <a:off x="4953000" y="3152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104775</xdr:rowOff>
    </xdr:from>
    <xdr:ext cx="736600" cy="259080"/>
    <xdr:sp macro="" textlink="">
      <xdr:nvSpPr>
        <xdr:cNvPr id="72" name="テキスト ボックス 71"/>
        <xdr:cNvSpPr txBox="1"/>
      </xdr:nvSpPr>
      <xdr:spPr>
        <a:xfrm>
          <a:off x="4622800" y="323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38100</xdr:rowOff>
    </xdr:from>
    <xdr:to xmlns:xdr="http://schemas.openxmlformats.org/drawingml/2006/spreadsheetDrawing">
      <xdr:col>22</xdr:col>
      <xdr:colOff>165100</xdr:colOff>
      <xdr:row>18</xdr:row>
      <xdr:rowOff>139700</xdr:rowOff>
    </xdr:to>
    <xdr:sp macro="" textlink="">
      <xdr:nvSpPr>
        <xdr:cNvPr id="73" name="楕円 72"/>
        <xdr:cNvSpPr/>
      </xdr:nvSpPr>
      <xdr:spPr>
        <a:xfrm>
          <a:off x="4254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124460</xdr:rowOff>
    </xdr:from>
    <xdr:ext cx="762000" cy="259080"/>
    <xdr:sp macro="" textlink="">
      <xdr:nvSpPr>
        <xdr:cNvPr id="74" name="テキスト ボックス 73"/>
        <xdr:cNvSpPr txBox="1"/>
      </xdr:nvSpPr>
      <xdr:spPr>
        <a:xfrm>
          <a:off x="3924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42545</xdr:rowOff>
    </xdr:from>
    <xdr:to xmlns:xdr="http://schemas.openxmlformats.org/drawingml/2006/spreadsheetDrawing">
      <xdr:col>19</xdr:col>
      <xdr:colOff>38100</xdr:colOff>
      <xdr:row>18</xdr:row>
      <xdr:rowOff>144145</xdr:rowOff>
    </xdr:to>
    <xdr:sp macro="" textlink="">
      <xdr:nvSpPr>
        <xdr:cNvPr id="75" name="楕円 74"/>
        <xdr:cNvSpPr/>
      </xdr:nvSpPr>
      <xdr:spPr>
        <a:xfrm>
          <a:off x="35560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128905</xdr:rowOff>
    </xdr:from>
    <xdr:ext cx="762000" cy="259080"/>
    <xdr:sp macro="" textlink="">
      <xdr:nvSpPr>
        <xdr:cNvPr id="76" name="テキスト ボックス 75"/>
        <xdr:cNvSpPr txBox="1"/>
      </xdr:nvSpPr>
      <xdr:spPr>
        <a:xfrm>
          <a:off x="32258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55880</xdr:rowOff>
    </xdr:from>
    <xdr:to xmlns:xdr="http://schemas.openxmlformats.org/drawingml/2006/spreadsheetDrawing">
      <xdr:col>15</xdr:col>
      <xdr:colOff>101600</xdr:colOff>
      <xdr:row>18</xdr:row>
      <xdr:rowOff>157480</xdr:rowOff>
    </xdr:to>
    <xdr:sp macro="" textlink="">
      <xdr:nvSpPr>
        <xdr:cNvPr id="77" name="楕円 76"/>
        <xdr:cNvSpPr/>
      </xdr:nvSpPr>
      <xdr:spPr>
        <a:xfrm>
          <a:off x="28575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142240</xdr:rowOff>
    </xdr:from>
    <xdr:ext cx="762000" cy="259080"/>
    <xdr:sp macro="" textlink="">
      <xdr:nvSpPr>
        <xdr:cNvPr id="78" name="テキスト ボックス 77"/>
        <xdr:cNvSpPr txBox="1"/>
      </xdr:nvSpPr>
      <xdr:spPr>
        <a:xfrm>
          <a:off x="25273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99" name="テキスト ボックス 98"/>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0730" cy="256540"/>
    <xdr:sp macro="" textlink="">
      <xdr:nvSpPr>
        <xdr:cNvPr id="108" name="人口1人当たり決算額の推移最小値テキスト445"/>
        <xdr:cNvSpPr txBox="1"/>
      </xdr:nvSpPr>
      <xdr:spPr>
        <a:xfrm>
          <a:off x="5740400" y="75774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0730" cy="259715"/>
    <xdr:sp macro="" textlink="">
      <xdr:nvSpPr>
        <xdr:cNvPr id="110" name="人口1人当たり決算額の推移最大値テキスト445"/>
        <xdr:cNvSpPr txBox="1"/>
      </xdr:nvSpPr>
      <xdr:spPr>
        <a:xfrm>
          <a:off x="5740400" y="593915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10795</xdr:rowOff>
    </xdr:from>
    <xdr:to xmlns:xdr="http://schemas.openxmlformats.org/drawingml/2006/spreadsheetDrawing">
      <xdr:col>29</xdr:col>
      <xdr:colOff>127000</xdr:colOff>
      <xdr:row>38</xdr:row>
      <xdr:rowOff>17780</xdr:rowOff>
    </xdr:to>
    <xdr:cxnSp macro="">
      <xdr:nvCxnSpPr>
        <xdr:cNvPr id="112" name="直線コネクタ 111"/>
        <xdr:cNvCxnSpPr/>
      </xdr:nvCxnSpPr>
      <xdr:spPr>
        <a:xfrm flipV="1">
          <a:off x="5003800" y="747839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60730" cy="259080"/>
    <xdr:sp macro="" textlink="">
      <xdr:nvSpPr>
        <xdr:cNvPr id="113" name="人口1人当たり決算額の推移平均値テキスト445"/>
        <xdr:cNvSpPr txBox="1"/>
      </xdr:nvSpPr>
      <xdr:spPr>
        <a:xfrm>
          <a:off x="5740400" y="72523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17780</xdr:rowOff>
    </xdr:from>
    <xdr:to xmlns:xdr="http://schemas.openxmlformats.org/drawingml/2006/spreadsheetDrawing">
      <xdr:col>26</xdr:col>
      <xdr:colOff>50800</xdr:colOff>
      <xdr:row>38</xdr:row>
      <xdr:rowOff>26035</xdr:rowOff>
    </xdr:to>
    <xdr:cxnSp macro="">
      <xdr:nvCxnSpPr>
        <xdr:cNvPr id="115" name="直線コネクタ 114"/>
        <xdr:cNvCxnSpPr/>
      </xdr:nvCxnSpPr>
      <xdr:spPr>
        <a:xfrm flipV="1">
          <a:off x="4305300" y="748538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26035</xdr:rowOff>
    </xdr:from>
    <xdr:to xmlns:xdr="http://schemas.openxmlformats.org/drawingml/2006/spreadsheetDrawing">
      <xdr:col>22</xdr:col>
      <xdr:colOff>114300</xdr:colOff>
      <xdr:row>38</xdr:row>
      <xdr:rowOff>31115</xdr:rowOff>
    </xdr:to>
    <xdr:cxnSp macro="">
      <xdr:nvCxnSpPr>
        <xdr:cNvPr id="118" name="直線コネクタ 117"/>
        <xdr:cNvCxnSpPr/>
      </xdr:nvCxnSpPr>
      <xdr:spPr>
        <a:xfrm flipV="1">
          <a:off x="36068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31115</xdr:rowOff>
    </xdr:from>
    <xdr:to xmlns:xdr="http://schemas.openxmlformats.org/drawingml/2006/spreadsheetDrawing">
      <xdr:col>18</xdr:col>
      <xdr:colOff>177800</xdr:colOff>
      <xdr:row>38</xdr:row>
      <xdr:rowOff>37465</xdr:rowOff>
    </xdr:to>
    <xdr:cxnSp macro="">
      <xdr:nvCxnSpPr>
        <xdr:cNvPr id="121" name="直線コネクタ 120"/>
        <xdr:cNvCxnSpPr/>
      </xdr:nvCxnSpPr>
      <xdr:spPr>
        <a:xfrm flipV="1">
          <a:off x="2908300" y="7498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290195</xdr:rowOff>
    </xdr:from>
    <xdr:to xmlns:xdr="http://schemas.openxmlformats.org/drawingml/2006/spreadsheetDrawing">
      <xdr:col>15</xdr:col>
      <xdr:colOff>101600</xdr:colOff>
      <xdr:row>38</xdr:row>
      <xdr:rowOff>48895</xdr:rowOff>
    </xdr:to>
    <xdr:sp macro="" textlink="">
      <xdr:nvSpPr>
        <xdr:cNvPr id="124" name="フローチャート: 判断 123"/>
        <xdr:cNvSpPr/>
      </xdr:nvSpPr>
      <xdr:spPr>
        <a:xfrm>
          <a:off x="2857500" y="7414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59055</xdr:rowOff>
    </xdr:from>
    <xdr:ext cx="762000" cy="259715"/>
    <xdr:sp macro="" textlink="">
      <xdr:nvSpPr>
        <xdr:cNvPr id="125" name="テキスト ボックス 124"/>
        <xdr:cNvSpPr txBox="1"/>
      </xdr:nvSpPr>
      <xdr:spPr>
        <a:xfrm>
          <a:off x="2527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302260</xdr:rowOff>
    </xdr:from>
    <xdr:to xmlns:xdr="http://schemas.openxmlformats.org/drawingml/2006/spreadsheetDrawing">
      <xdr:col>29</xdr:col>
      <xdr:colOff>177800</xdr:colOff>
      <xdr:row>38</xdr:row>
      <xdr:rowOff>61595</xdr:rowOff>
    </xdr:to>
    <xdr:sp macro="" textlink="">
      <xdr:nvSpPr>
        <xdr:cNvPr id="131" name="楕円 130"/>
        <xdr:cNvSpPr/>
      </xdr:nvSpPr>
      <xdr:spPr>
        <a:xfrm>
          <a:off x="56007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274320</xdr:rowOff>
    </xdr:from>
    <xdr:ext cx="760730" cy="259080"/>
    <xdr:sp macro="" textlink="">
      <xdr:nvSpPr>
        <xdr:cNvPr id="132" name="人口1人当たり決算額の推移該当値テキスト445"/>
        <xdr:cNvSpPr txBox="1"/>
      </xdr:nvSpPr>
      <xdr:spPr>
        <a:xfrm>
          <a:off x="5740400" y="73990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309245</xdr:rowOff>
    </xdr:from>
    <xdr:to xmlns:xdr="http://schemas.openxmlformats.org/drawingml/2006/spreadsheetDrawing">
      <xdr:col>26</xdr:col>
      <xdr:colOff>101600</xdr:colOff>
      <xdr:row>38</xdr:row>
      <xdr:rowOff>68580</xdr:rowOff>
    </xdr:to>
    <xdr:sp macro="" textlink="">
      <xdr:nvSpPr>
        <xdr:cNvPr id="133" name="楕円 132"/>
        <xdr:cNvSpPr/>
      </xdr:nvSpPr>
      <xdr:spPr>
        <a:xfrm>
          <a:off x="49530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53340</xdr:rowOff>
    </xdr:from>
    <xdr:ext cx="736600" cy="256540"/>
    <xdr:sp macro="" textlink="">
      <xdr:nvSpPr>
        <xdr:cNvPr id="134" name="テキスト ボックス 133"/>
        <xdr:cNvSpPr txBox="1"/>
      </xdr:nvSpPr>
      <xdr:spPr>
        <a:xfrm>
          <a:off x="4622800" y="75209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318770</xdr:rowOff>
    </xdr:from>
    <xdr:to xmlns:xdr="http://schemas.openxmlformats.org/drawingml/2006/spreadsheetDrawing">
      <xdr:col>22</xdr:col>
      <xdr:colOff>165100</xdr:colOff>
      <xdr:row>38</xdr:row>
      <xdr:rowOff>76835</xdr:rowOff>
    </xdr:to>
    <xdr:sp macro="" textlink="">
      <xdr:nvSpPr>
        <xdr:cNvPr id="135" name="楕円 134"/>
        <xdr:cNvSpPr/>
      </xdr:nvSpPr>
      <xdr:spPr>
        <a:xfrm>
          <a:off x="42545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61595</xdr:rowOff>
    </xdr:from>
    <xdr:ext cx="762000" cy="259080"/>
    <xdr:sp macro="" textlink="">
      <xdr:nvSpPr>
        <xdr:cNvPr id="136" name="テキスト ボックス 135"/>
        <xdr:cNvSpPr txBox="1"/>
      </xdr:nvSpPr>
      <xdr:spPr>
        <a:xfrm>
          <a:off x="3924300" y="752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322580</xdr:rowOff>
    </xdr:from>
    <xdr:to xmlns:xdr="http://schemas.openxmlformats.org/drawingml/2006/spreadsheetDrawing">
      <xdr:col>19</xdr:col>
      <xdr:colOff>38100</xdr:colOff>
      <xdr:row>38</xdr:row>
      <xdr:rowOff>81915</xdr:rowOff>
    </xdr:to>
    <xdr:sp macro="" textlink="">
      <xdr:nvSpPr>
        <xdr:cNvPr id="137" name="楕円 136"/>
        <xdr:cNvSpPr/>
      </xdr:nvSpPr>
      <xdr:spPr>
        <a:xfrm>
          <a:off x="35560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66675</xdr:rowOff>
    </xdr:from>
    <xdr:ext cx="762000" cy="256540"/>
    <xdr:sp macro="" textlink="">
      <xdr:nvSpPr>
        <xdr:cNvPr id="138" name="テキスト ボックス 137"/>
        <xdr:cNvSpPr txBox="1"/>
      </xdr:nvSpPr>
      <xdr:spPr>
        <a:xfrm>
          <a:off x="3225800" y="75342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329565</xdr:rowOff>
    </xdr:from>
    <xdr:to xmlns:xdr="http://schemas.openxmlformats.org/drawingml/2006/spreadsheetDrawing">
      <xdr:col>15</xdr:col>
      <xdr:colOff>101600</xdr:colOff>
      <xdr:row>38</xdr:row>
      <xdr:rowOff>88265</xdr:rowOff>
    </xdr:to>
    <xdr:sp macro="" textlink="">
      <xdr:nvSpPr>
        <xdr:cNvPr id="139" name="楕円 138"/>
        <xdr:cNvSpPr/>
      </xdr:nvSpPr>
      <xdr:spPr>
        <a:xfrm>
          <a:off x="28575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73025</xdr:rowOff>
    </xdr:from>
    <xdr:ext cx="762000" cy="258445"/>
    <xdr:sp macro="" textlink="">
      <xdr:nvSpPr>
        <xdr:cNvPr id="140" name="テキスト ボックス 139"/>
        <xdr:cNvSpPr txBox="1"/>
      </xdr:nvSpPr>
      <xdr:spPr>
        <a:xfrm>
          <a:off x="2527300" y="754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7810"/>
    <xdr:sp macro="" textlink="">
      <xdr:nvSpPr>
        <xdr:cNvPr id="59" name="人件費最小値テキスト"/>
        <xdr:cNvSpPr txBox="1"/>
      </xdr:nvSpPr>
      <xdr:spPr>
        <a:xfrm>
          <a:off x="4686300" y="66471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91440</xdr:rowOff>
    </xdr:from>
    <xdr:to xmlns:xdr="http://schemas.openxmlformats.org/drawingml/2006/spreadsheetDrawing">
      <xdr:col>24</xdr:col>
      <xdr:colOff>63500</xdr:colOff>
      <xdr:row>36</xdr:row>
      <xdr:rowOff>101600</xdr:rowOff>
    </xdr:to>
    <xdr:cxnSp macro="">
      <xdr:nvCxnSpPr>
        <xdr:cNvPr id="63" name="直線コネクタ 62"/>
        <xdr:cNvCxnSpPr/>
      </xdr:nvCxnSpPr>
      <xdr:spPr>
        <a:xfrm flipV="1">
          <a:off x="3797300" y="62636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97790</xdr:rowOff>
    </xdr:from>
    <xdr:ext cx="534670" cy="257810"/>
    <xdr:sp macro="" textlink="">
      <xdr:nvSpPr>
        <xdr:cNvPr id="64" name="人件費平均値テキスト"/>
        <xdr:cNvSpPr txBox="1"/>
      </xdr:nvSpPr>
      <xdr:spPr>
        <a:xfrm>
          <a:off x="4686300" y="59270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101600</xdr:rowOff>
    </xdr:from>
    <xdr:to xmlns:xdr="http://schemas.openxmlformats.org/drawingml/2006/spreadsheetDrawing">
      <xdr:col>19</xdr:col>
      <xdr:colOff>177800</xdr:colOff>
      <xdr:row>36</xdr:row>
      <xdr:rowOff>140335</xdr:rowOff>
    </xdr:to>
    <xdr:cxnSp macro="">
      <xdr:nvCxnSpPr>
        <xdr:cNvPr id="66" name="直線コネクタ 65"/>
        <xdr:cNvCxnSpPr/>
      </xdr:nvCxnSpPr>
      <xdr:spPr>
        <a:xfrm flipV="1">
          <a:off x="2908300" y="62738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22860</xdr:rowOff>
    </xdr:from>
    <xdr:ext cx="533400" cy="259080"/>
    <xdr:sp macro="" textlink="">
      <xdr:nvSpPr>
        <xdr:cNvPr id="68" name="テキスト ボックス 67"/>
        <xdr:cNvSpPr txBox="1"/>
      </xdr:nvSpPr>
      <xdr:spPr>
        <a:xfrm>
          <a:off x="3529965" y="5852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97790</xdr:rowOff>
    </xdr:from>
    <xdr:to xmlns:xdr="http://schemas.openxmlformats.org/drawingml/2006/spreadsheetDrawing">
      <xdr:col>15</xdr:col>
      <xdr:colOff>50800</xdr:colOff>
      <xdr:row>36</xdr:row>
      <xdr:rowOff>140335</xdr:rowOff>
    </xdr:to>
    <xdr:cxnSp macro="">
      <xdr:nvCxnSpPr>
        <xdr:cNvPr id="69" name="直線コネクタ 68"/>
        <xdr:cNvCxnSpPr/>
      </xdr:nvCxnSpPr>
      <xdr:spPr>
        <a:xfrm>
          <a:off x="2019300" y="6269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32385</xdr:rowOff>
    </xdr:from>
    <xdr:ext cx="533400" cy="257810"/>
    <xdr:sp macro="" textlink="">
      <xdr:nvSpPr>
        <xdr:cNvPr id="71" name="テキスト ボックス 70"/>
        <xdr:cNvSpPr txBox="1"/>
      </xdr:nvSpPr>
      <xdr:spPr>
        <a:xfrm>
          <a:off x="2640965" y="5861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88900</xdr:rowOff>
    </xdr:from>
    <xdr:to xmlns:xdr="http://schemas.openxmlformats.org/drawingml/2006/spreadsheetDrawing">
      <xdr:col>10</xdr:col>
      <xdr:colOff>114300</xdr:colOff>
      <xdr:row>36</xdr:row>
      <xdr:rowOff>97790</xdr:rowOff>
    </xdr:to>
    <xdr:cxnSp macro="">
      <xdr:nvCxnSpPr>
        <xdr:cNvPr id="72" name="直線コネクタ 71"/>
        <xdr:cNvCxnSpPr/>
      </xdr:nvCxnSpPr>
      <xdr:spPr>
        <a:xfrm>
          <a:off x="1130300" y="6261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40640</xdr:rowOff>
    </xdr:from>
    <xdr:ext cx="533400" cy="257810"/>
    <xdr:sp macro="" textlink="">
      <xdr:nvSpPr>
        <xdr:cNvPr id="74" name="テキスト ボックス 73"/>
        <xdr:cNvSpPr txBox="1"/>
      </xdr:nvSpPr>
      <xdr:spPr>
        <a:xfrm>
          <a:off x="1751965" y="5869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149225</xdr:rowOff>
    </xdr:from>
    <xdr:to xmlns:xdr="http://schemas.openxmlformats.org/drawingml/2006/spreadsheetDrawing">
      <xdr:col>6</xdr:col>
      <xdr:colOff>38100</xdr:colOff>
      <xdr:row>36</xdr:row>
      <xdr:rowOff>79375</xdr:rowOff>
    </xdr:to>
    <xdr:sp macro="" textlink="">
      <xdr:nvSpPr>
        <xdr:cNvPr id="75" name="フローチャート: 判断 74"/>
        <xdr:cNvSpPr/>
      </xdr:nvSpPr>
      <xdr:spPr>
        <a:xfrm>
          <a:off x="1079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95885</xdr:rowOff>
    </xdr:from>
    <xdr:ext cx="533400" cy="259080"/>
    <xdr:sp macro="" textlink="">
      <xdr:nvSpPr>
        <xdr:cNvPr id="76" name="テキスト ボックス 75"/>
        <xdr:cNvSpPr txBox="1"/>
      </xdr:nvSpPr>
      <xdr:spPr>
        <a:xfrm>
          <a:off x="862965" y="5925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40640</xdr:rowOff>
    </xdr:from>
    <xdr:to xmlns:xdr="http://schemas.openxmlformats.org/drawingml/2006/spreadsheetDrawing">
      <xdr:col>24</xdr:col>
      <xdr:colOff>114300</xdr:colOff>
      <xdr:row>36</xdr:row>
      <xdr:rowOff>142240</xdr:rowOff>
    </xdr:to>
    <xdr:sp macro="" textlink="">
      <xdr:nvSpPr>
        <xdr:cNvPr id="82" name="楕円 81"/>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19050</xdr:rowOff>
    </xdr:from>
    <xdr:ext cx="534670" cy="257810"/>
    <xdr:sp macro="" textlink="">
      <xdr:nvSpPr>
        <xdr:cNvPr id="83" name="人件費該当値テキスト"/>
        <xdr:cNvSpPr txBox="1"/>
      </xdr:nvSpPr>
      <xdr:spPr>
        <a:xfrm>
          <a:off x="4686300" y="6191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50800</xdr:rowOff>
    </xdr:from>
    <xdr:to xmlns:xdr="http://schemas.openxmlformats.org/drawingml/2006/spreadsheetDrawing">
      <xdr:col>20</xdr:col>
      <xdr:colOff>38100</xdr:colOff>
      <xdr:row>36</xdr:row>
      <xdr:rowOff>152400</xdr:rowOff>
    </xdr:to>
    <xdr:sp macro="" textlink="">
      <xdr:nvSpPr>
        <xdr:cNvPr id="84" name="楕円 83"/>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143510</xdr:rowOff>
    </xdr:from>
    <xdr:ext cx="533400" cy="257810"/>
    <xdr:sp macro="" textlink="">
      <xdr:nvSpPr>
        <xdr:cNvPr id="85" name="テキスト ボックス 84"/>
        <xdr:cNvSpPr txBox="1"/>
      </xdr:nvSpPr>
      <xdr:spPr>
        <a:xfrm>
          <a:off x="3529965" y="6315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89535</xdr:rowOff>
    </xdr:from>
    <xdr:to xmlns:xdr="http://schemas.openxmlformats.org/drawingml/2006/spreadsheetDrawing">
      <xdr:col>15</xdr:col>
      <xdr:colOff>101600</xdr:colOff>
      <xdr:row>37</xdr:row>
      <xdr:rowOff>19685</xdr:rowOff>
    </xdr:to>
    <xdr:sp macro="" textlink="">
      <xdr:nvSpPr>
        <xdr:cNvPr id="86" name="楕円 85"/>
        <xdr:cNvSpPr/>
      </xdr:nvSpPr>
      <xdr:spPr>
        <a:xfrm>
          <a:off x="2857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10795</xdr:rowOff>
    </xdr:from>
    <xdr:ext cx="533400" cy="258445"/>
    <xdr:sp macro="" textlink="">
      <xdr:nvSpPr>
        <xdr:cNvPr id="87" name="テキスト ボックス 86"/>
        <xdr:cNvSpPr txBox="1"/>
      </xdr:nvSpPr>
      <xdr:spPr>
        <a:xfrm>
          <a:off x="2640965" y="6354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147955</xdr:rowOff>
    </xdr:to>
    <xdr:sp macro="" textlink="">
      <xdr:nvSpPr>
        <xdr:cNvPr id="88" name="楕円 87"/>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139065</xdr:rowOff>
    </xdr:from>
    <xdr:ext cx="533400" cy="259080"/>
    <xdr:sp macro="" textlink="">
      <xdr:nvSpPr>
        <xdr:cNvPr id="89" name="テキスト ボックス 88"/>
        <xdr:cNvSpPr txBox="1"/>
      </xdr:nvSpPr>
      <xdr:spPr>
        <a:xfrm>
          <a:off x="1751965" y="6311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38100</xdr:rowOff>
    </xdr:from>
    <xdr:to xmlns:xdr="http://schemas.openxmlformats.org/drawingml/2006/spreadsheetDrawing">
      <xdr:col>6</xdr:col>
      <xdr:colOff>38100</xdr:colOff>
      <xdr:row>36</xdr:row>
      <xdr:rowOff>139700</xdr:rowOff>
    </xdr:to>
    <xdr:sp macro="" textlink="">
      <xdr:nvSpPr>
        <xdr:cNvPr id="90" name="楕円 89"/>
        <xdr:cNvSpPr/>
      </xdr:nvSpPr>
      <xdr:spPr>
        <a:xfrm>
          <a:off x="107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130810</xdr:rowOff>
    </xdr:from>
    <xdr:ext cx="533400" cy="259080"/>
    <xdr:sp macro="" textlink="">
      <xdr:nvSpPr>
        <xdr:cNvPr id="91" name="テキスト ボックス 90"/>
        <xdr:cNvSpPr txBox="1"/>
      </xdr:nvSpPr>
      <xdr:spPr>
        <a:xfrm>
          <a:off x="862965" y="6303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103" name="テキスト ボックス 102"/>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5" name="テキスト ボックス 104"/>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7" name="テキスト ボックス 106"/>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9" name="テキスト ボックス 108"/>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7810"/>
    <xdr:sp macro="" textlink="">
      <xdr:nvSpPr>
        <xdr:cNvPr id="116" name="物件費最大値テキスト"/>
        <xdr:cNvSpPr txBox="1"/>
      </xdr:nvSpPr>
      <xdr:spPr>
        <a:xfrm>
          <a:off x="4686300" y="83845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10160</xdr:rowOff>
    </xdr:from>
    <xdr:to xmlns:xdr="http://schemas.openxmlformats.org/drawingml/2006/spreadsheetDrawing">
      <xdr:col>24</xdr:col>
      <xdr:colOff>63500</xdr:colOff>
      <xdr:row>56</xdr:row>
      <xdr:rowOff>10795</xdr:rowOff>
    </xdr:to>
    <xdr:cxnSp macro="">
      <xdr:nvCxnSpPr>
        <xdr:cNvPr id="118" name="直線コネクタ 117"/>
        <xdr:cNvCxnSpPr/>
      </xdr:nvCxnSpPr>
      <xdr:spPr>
        <a:xfrm flipV="1">
          <a:off x="3797300" y="9611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10795</xdr:rowOff>
    </xdr:from>
    <xdr:to xmlns:xdr="http://schemas.openxmlformats.org/drawingml/2006/spreadsheetDrawing">
      <xdr:col>19</xdr:col>
      <xdr:colOff>177800</xdr:colOff>
      <xdr:row>56</xdr:row>
      <xdr:rowOff>73660</xdr:rowOff>
    </xdr:to>
    <xdr:cxnSp macro="">
      <xdr:nvCxnSpPr>
        <xdr:cNvPr id="121" name="直線コネクタ 120"/>
        <xdr:cNvCxnSpPr/>
      </xdr:nvCxnSpPr>
      <xdr:spPr>
        <a:xfrm flipV="1">
          <a:off x="2908300" y="96119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3400" cy="257810"/>
    <xdr:sp macro="" textlink="">
      <xdr:nvSpPr>
        <xdr:cNvPr id="123" name="テキスト ボックス 122"/>
        <xdr:cNvSpPr txBox="1"/>
      </xdr:nvSpPr>
      <xdr:spPr>
        <a:xfrm>
          <a:off x="3529965" y="9756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73660</xdr:rowOff>
    </xdr:from>
    <xdr:to xmlns:xdr="http://schemas.openxmlformats.org/drawingml/2006/spreadsheetDrawing">
      <xdr:col>15</xdr:col>
      <xdr:colOff>50800</xdr:colOff>
      <xdr:row>56</xdr:row>
      <xdr:rowOff>86995</xdr:rowOff>
    </xdr:to>
    <xdr:cxnSp macro="">
      <xdr:nvCxnSpPr>
        <xdr:cNvPr id="124" name="直線コネクタ 123"/>
        <xdr:cNvCxnSpPr/>
      </xdr:nvCxnSpPr>
      <xdr:spPr>
        <a:xfrm flipV="1">
          <a:off x="2019300" y="9674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3400" cy="259080"/>
    <xdr:sp macro="" textlink="">
      <xdr:nvSpPr>
        <xdr:cNvPr id="126" name="テキスト ボックス 125"/>
        <xdr:cNvSpPr txBox="1"/>
      </xdr:nvSpPr>
      <xdr:spPr>
        <a:xfrm>
          <a:off x="2640965" y="9772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86995</xdr:rowOff>
    </xdr:from>
    <xdr:to xmlns:xdr="http://schemas.openxmlformats.org/drawingml/2006/spreadsheetDrawing">
      <xdr:col>10</xdr:col>
      <xdr:colOff>114300</xdr:colOff>
      <xdr:row>56</xdr:row>
      <xdr:rowOff>140335</xdr:rowOff>
    </xdr:to>
    <xdr:cxnSp macro="">
      <xdr:nvCxnSpPr>
        <xdr:cNvPr id="127" name="直線コネクタ 126"/>
        <xdr:cNvCxnSpPr/>
      </xdr:nvCxnSpPr>
      <xdr:spPr>
        <a:xfrm flipV="1">
          <a:off x="1130300" y="968819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33400" cy="257810"/>
    <xdr:sp macro="" textlink="">
      <xdr:nvSpPr>
        <xdr:cNvPr id="129" name="テキスト ボックス 128"/>
        <xdr:cNvSpPr txBox="1"/>
      </xdr:nvSpPr>
      <xdr:spPr>
        <a:xfrm>
          <a:off x="1751965" y="9780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109855</xdr:rowOff>
    </xdr:from>
    <xdr:to xmlns:xdr="http://schemas.openxmlformats.org/drawingml/2006/spreadsheetDrawing">
      <xdr:col>6</xdr:col>
      <xdr:colOff>38100</xdr:colOff>
      <xdr:row>57</xdr:row>
      <xdr:rowOff>40640</xdr:rowOff>
    </xdr:to>
    <xdr:sp macro="" textlink="">
      <xdr:nvSpPr>
        <xdr:cNvPr id="130" name="フローチャート: 判断 129"/>
        <xdr:cNvSpPr/>
      </xdr:nvSpPr>
      <xdr:spPr>
        <a:xfrm>
          <a:off x="1079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31115</xdr:rowOff>
    </xdr:from>
    <xdr:ext cx="533400" cy="257810"/>
    <xdr:sp macro="" textlink="">
      <xdr:nvSpPr>
        <xdr:cNvPr id="131" name="テキスト ボックス 130"/>
        <xdr:cNvSpPr txBox="1"/>
      </xdr:nvSpPr>
      <xdr:spPr>
        <a:xfrm>
          <a:off x="862965" y="9803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130810</xdr:rowOff>
    </xdr:from>
    <xdr:to xmlns:xdr="http://schemas.openxmlformats.org/drawingml/2006/spreadsheetDrawing">
      <xdr:col>24</xdr:col>
      <xdr:colOff>114300</xdr:colOff>
      <xdr:row>56</xdr:row>
      <xdr:rowOff>60960</xdr:rowOff>
    </xdr:to>
    <xdr:sp macro="" textlink="">
      <xdr:nvSpPr>
        <xdr:cNvPr id="137" name="楕円 136"/>
        <xdr:cNvSpPr/>
      </xdr:nvSpPr>
      <xdr:spPr>
        <a:xfrm>
          <a:off x="4584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153670</xdr:rowOff>
    </xdr:from>
    <xdr:ext cx="598805" cy="259080"/>
    <xdr:sp macro="" textlink="">
      <xdr:nvSpPr>
        <xdr:cNvPr id="138" name="物件費該当値テキスト"/>
        <xdr:cNvSpPr txBox="1"/>
      </xdr:nvSpPr>
      <xdr:spPr>
        <a:xfrm>
          <a:off x="4686300" y="9411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132080</xdr:rowOff>
    </xdr:from>
    <xdr:to xmlns:xdr="http://schemas.openxmlformats.org/drawingml/2006/spreadsheetDrawing">
      <xdr:col>20</xdr:col>
      <xdr:colOff>38100</xdr:colOff>
      <xdr:row>56</xdr:row>
      <xdr:rowOff>61595</xdr:rowOff>
    </xdr:to>
    <xdr:sp macro="" textlink="">
      <xdr:nvSpPr>
        <xdr:cNvPr id="139" name="楕円 138"/>
        <xdr:cNvSpPr/>
      </xdr:nvSpPr>
      <xdr:spPr>
        <a:xfrm>
          <a:off x="3746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78105</xdr:rowOff>
    </xdr:from>
    <xdr:ext cx="597535" cy="257810"/>
    <xdr:sp macro="" textlink="">
      <xdr:nvSpPr>
        <xdr:cNvPr id="140" name="テキスト ボックス 139"/>
        <xdr:cNvSpPr txBox="1"/>
      </xdr:nvSpPr>
      <xdr:spPr>
        <a:xfrm>
          <a:off x="3497580" y="93364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22860</xdr:rowOff>
    </xdr:from>
    <xdr:to xmlns:xdr="http://schemas.openxmlformats.org/drawingml/2006/spreadsheetDrawing">
      <xdr:col>15</xdr:col>
      <xdr:colOff>101600</xdr:colOff>
      <xdr:row>56</xdr:row>
      <xdr:rowOff>124460</xdr:rowOff>
    </xdr:to>
    <xdr:sp macro="" textlink="">
      <xdr:nvSpPr>
        <xdr:cNvPr id="141" name="楕円 140"/>
        <xdr:cNvSpPr/>
      </xdr:nvSpPr>
      <xdr:spPr>
        <a:xfrm>
          <a:off x="28575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140970</xdr:rowOff>
    </xdr:from>
    <xdr:ext cx="533400" cy="259080"/>
    <xdr:sp macro="" textlink="">
      <xdr:nvSpPr>
        <xdr:cNvPr id="142" name="テキスト ボックス 141"/>
        <xdr:cNvSpPr txBox="1"/>
      </xdr:nvSpPr>
      <xdr:spPr>
        <a:xfrm>
          <a:off x="2640965" y="9399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36195</xdr:rowOff>
    </xdr:from>
    <xdr:to xmlns:xdr="http://schemas.openxmlformats.org/drawingml/2006/spreadsheetDrawing">
      <xdr:col>10</xdr:col>
      <xdr:colOff>165100</xdr:colOff>
      <xdr:row>56</xdr:row>
      <xdr:rowOff>137795</xdr:rowOff>
    </xdr:to>
    <xdr:sp macro="" textlink="">
      <xdr:nvSpPr>
        <xdr:cNvPr id="143" name="楕円 142"/>
        <xdr:cNvSpPr/>
      </xdr:nvSpPr>
      <xdr:spPr>
        <a:xfrm>
          <a:off x="1968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154940</xdr:rowOff>
    </xdr:from>
    <xdr:ext cx="533400" cy="257810"/>
    <xdr:sp macro="" textlink="">
      <xdr:nvSpPr>
        <xdr:cNvPr id="144" name="テキスト ボックス 143"/>
        <xdr:cNvSpPr txBox="1"/>
      </xdr:nvSpPr>
      <xdr:spPr>
        <a:xfrm>
          <a:off x="1751965" y="9413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89535</xdr:rowOff>
    </xdr:from>
    <xdr:to xmlns:xdr="http://schemas.openxmlformats.org/drawingml/2006/spreadsheetDrawing">
      <xdr:col>6</xdr:col>
      <xdr:colOff>38100</xdr:colOff>
      <xdr:row>57</xdr:row>
      <xdr:rowOff>19685</xdr:rowOff>
    </xdr:to>
    <xdr:sp macro="" textlink="">
      <xdr:nvSpPr>
        <xdr:cNvPr id="145" name="楕円 144"/>
        <xdr:cNvSpPr/>
      </xdr:nvSpPr>
      <xdr:spPr>
        <a:xfrm>
          <a:off x="1079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36195</xdr:rowOff>
    </xdr:from>
    <xdr:ext cx="533400" cy="259080"/>
    <xdr:sp macro="" textlink="">
      <xdr:nvSpPr>
        <xdr:cNvPr id="146" name="テキスト ボックス 145"/>
        <xdr:cNvSpPr txBox="1"/>
      </xdr:nvSpPr>
      <xdr:spPr>
        <a:xfrm>
          <a:off x="862965" y="9465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58" name="テキスト ボックス 157"/>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0" name="テキスト ボックス 159"/>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2" name="テキスト ボックス 161"/>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4" name="テキスト ボックス 163"/>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6" name="テキスト ボックス 165"/>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7810"/>
    <xdr:sp macro="" textlink="">
      <xdr:nvSpPr>
        <xdr:cNvPr id="171" name="維持補修費最大値テキスト"/>
        <xdr:cNvSpPr txBox="1"/>
      </xdr:nvSpPr>
      <xdr:spPr>
        <a:xfrm>
          <a:off x="4686300" y="12007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163195</xdr:rowOff>
    </xdr:from>
    <xdr:to xmlns:xdr="http://schemas.openxmlformats.org/drawingml/2006/spreadsheetDrawing">
      <xdr:col>24</xdr:col>
      <xdr:colOff>63500</xdr:colOff>
      <xdr:row>77</xdr:row>
      <xdr:rowOff>165100</xdr:rowOff>
    </xdr:to>
    <xdr:cxnSp macro="">
      <xdr:nvCxnSpPr>
        <xdr:cNvPr id="173" name="直線コネクタ 172"/>
        <xdr:cNvCxnSpPr/>
      </xdr:nvCxnSpPr>
      <xdr:spPr>
        <a:xfrm flipV="1">
          <a:off x="3797300" y="133648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121920</xdr:rowOff>
    </xdr:from>
    <xdr:to xmlns:xdr="http://schemas.openxmlformats.org/drawingml/2006/spreadsheetDrawing">
      <xdr:col>19</xdr:col>
      <xdr:colOff>177800</xdr:colOff>
      <xdr:row>77</xdr:row>
      <xdr:rowOff>165100</xdr:rowOff>
    </xdr:to>
    <xdr:cxnSp macro="">
      <xdr:nvCxnSpPr>
        <xdr:cNvPr id="176" name="直線コネクタ 175"/>
        <xdr:cNvCxnSpPr/>
      </xdr:nvCxnSpPr>
      <xdr:spPr>
        <a:xfrm>
          <a:off x="2908300" y="133235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8630" cy="257810"/>
    <xdr:sp macro="" textlink="">
      <xdr:nvSpPr>
        <xdr:cNvPr id="178" name="テキスト ボックス 177"/>
        <xdr:cNvSpPr txBox="1"/>
      </xdr:nvSpPr>
      <xdr:spPr>
        <a:xfrm>
          <a:off x="3562350" y="13061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109220</xdr:rowOff>
    </xdr:from>
    <xdr:to xmlns:xdr="http://schemas.openxmlformats.org/drawingml/2006/spreadsheetDrawing">
      <xdr:col>15</xdr:col>
      <xdr:colOff>50800</xdr:colOff>
      <xdr:row>77</xdr:row>
      <xdr:rowOff>121920</xdr:rowOff>
    </xdr:to>
    <xdr:cxnSp macro="">
      <xdr:nvCxnSpPr>
        <xdr:cNvPr id="179" name="直線コネクタ 178"/>
        <xdr:cNvCxnSpPr/>
      </xdr:nvCxnSpPr>
      <xdr:spPr>
        <a:xfrm>
          <a:off x="2019300" y="13310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170180</xdr:rowOff>
    </xdr:from>
    <xdr:ext cx="468630" cy="259080"/>
    <xdr:sp macro="" textlink="">
      <xdr:nvSpPr>
        <xdr:cNvPr id="181" name="テキスト ボックス 180"/>
        <xdr:cNvSpPr txBox="1"/>
      </xdr:nvSpPr>
      <xdr:spPr>
        <a:xfrm>
          <a:off x="2673350" y="13371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109220</xdr:rowOff>
    </xdr:from>
    <xdr:to xmlns:xdr="http://schemas.openxmlformats.org/drawingml/2006/spreadsheetDrawing">
      <xdr:col>10</xdr:col>
      <xdr:colOff>114300</xdr:colOff>
      <xdr:row>77</xdr:row>
      <xdr:rowOff>113665</xdr:rowOff>
    </xdr:to>
    <xdr:cxnSp macro="">
      <xdr:nvCxnSpPr>
        <xdr:cNvPr id="182" name="直線コネクタ 181"/>
        <xdr:cNvCxnSpPr/>
      </xdr:nvCxnSpPr>
      <xdr:spPr>
        <a:xfrm flipV="1">
          <a:off x="1130300" y="1331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17780</xdr:rowOff>
    </xdr:from>
    <xdr:ext cx="468630" cy="257810"/>
    <xdr:sp macro="" textlink="">
      <xdr:nvSpPr>
        <xdr:cNvPr id="184" name="テキスト ボックス 183"/>
        <xdr:cNvSpPr txBox="1"/>
      </xdr:nvSpPr>
      <xdr:spPr>
        <a:xfrm>
          <a:off x="1784350" y="13390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103505</xdr:rowOff>
    </xdr:from>
    <xdr:to xmlns:xdr="http://schemas.openxmlformats.org/drawingml/2006/spreadsheetDrawing">
      <xdr:col>6</xdr:col>
      <xdr:colOff>38100</xdr:colOff>
      <xdr:row>78</xdr:row>
      <xdr:rowOff>33655</xdr:rowOff>
    </xdr:to>
    <xdr:sp macro="" textlink="">
      <xdr:nvSpPr>
        <xdr:cNvPr id="185" name="フローチャート: 判断 184"/>
        <xdr:cNvSpPr/>
      </xdr:nvSpPr>
      <xdr:spPr>
        <a:xfrm>
          <a:off x="1079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24765</xdr:rowOff>
    </xdr:from>
    <xdr:ext cx="468630" cy="259080"/>
    <xdr:sp macro="" textlink="">
      <xdr:nvSpPr>
        <xdr:cNvPr id="186" name="テキスト ボックス 185"/>
        <xdr:cNvSpPr txBox="1"/>
      </xdr:nvSpPr>
      <xdr:spPr>
        <a:xfrm>
          <a:off x="895350" y="1339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112395</xdr:rowOff>
    </xdr:from>
    <xdr:to xmlns:xdr="http://schemas.openxmlformats.org/drawingml/2006/spreadsheetDrawing">
      <xdr:col>24</xdr:col>
      <xdr:colOff>114300</xdr:colOff>
      <xdr:row>78</xdr:row>
      <xdr:rowOff>42545</xdr:rowOff>
    </xdr:to>
    <xdr:sp macro="" textlink="">
      <xdr:nvSpPr>
        <xdr:cNvPr id="192" name="楕円 191"/>
        <xdr:cNvSpPr/>
      </xdr:nvSpPr>
      <xdr:spPr>
        <a:xfrm>
          <a:off x="4584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90805</xdr:rowOff>
    </xdr:from>
    <xdr:ext cx="469900" cy="258445"/>
    <xdr:sp macro="" textlink="">
      <xdr:nvSpPr>
        <xdr:cNvPr id="193" name="維持補修費該当値テキスト"/>
        <xdr:cNvSpPr txBox="1"/>
      </xdr:nvSpPr>
      <xdr:spPr>
        <a:xfrm>
          <a:off x="4686300" y="13292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114300</xdr:rowOff>
    </xdr:from>
    <xdr:to xmlns:xdr="http://schemas.openxmlformats.org/drawingml/2006/spreadsheetDrawing">
      <xdr:col>20</xdr:col>
      <xdr:colOff>38100</xdr:colOff>
      <xdr:row>78</xdr:row>
      <xdr:rowOff>44450</xdr:rowOff>
    </xdr:to>
    <xdr:sp macro="" textlink="">
      <xdr:nvSpPr>
        <xdr:cNvPr id="194" name="楕円 193"/>
        <xdr:cNvSpPr/>
      </xdr:nvSpPr>
      <xdr:spPr>
        <a:xfrm>
          <a:off x="3746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35560</xdr:rowOff>
    </xdr:from>
    <xdr:ext cx="468630" cy="259080"/>
    <xdr:sp macro="" textlink="">
      <xdr:nvSpPr>
        <xdr:cNvPr id="195" name="テキスト ボックス 194"/>
        <xdr:cNvSpPr txBox="1"/>
      </xdr:nvSpPr>
      <xdr:spPr>
        <a:xfrm>
          <a:off x="3562350" y="13408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71120</xdr:rowOff>
    </xdr:from>
    <xdr:to xmlns:xdr="http://schemas.openxmlformats.org/drawingml/2006/spreadsheetDrawing">
      <xdr:col>15</xdr:col>
      <xdr:colOff>101600</xdr:colOff>
      <xdr:row>78</xdr:row>
      <xdr:rowOff>1270</xdr:rowOff>
    </xdr:to>
    <xdr:sp macro="" textlink="">
      <xdr:nvSpPr>
        <xdr:cNvPr id="196" name="楕円 195"/>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17780</xdr:rowOff>
    </xdr:from>
    <xdr:ext cx="468630" cy="257810"/>
    <xdr:sp macro="" textlink="">
      <xdr:nvSpPr>
        <xdr:cNvPr id="197" name="テキスト ボックス 196"/>
        <xdr:cNvSpPr txBox="1"/>
      </xdr:nvSpPr>
      <xdr:spPr>
        <a:xfrm>
          <a:off x="2673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58420</xdr:rowOff>
    </xdr:from>
    <xdr:to xmlns:xdr="http://schemas.openxmlformats.org/drawingml/2006/spreadsheetDrawing">
      <xdr:col>10</xdr:col>
      <xdr:colOff>165100</xdr:colOff>
      <xdr:row>77</xdr:row>
      <xdr:rowOff>160020</xdr:rowOff>
    </xdr:to>
    <xdr:sp macro="" textlink="">
      <xdr:nvSpPr>
        <xdr:cNvPr id="198" name="楕円 197"/>
        <xdr:cNvSpPr/>
      </xdr:nvSpPr>
      <xdr:spPr>
        <a:xfrm>
          <a:off x="1968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5080</xdr:rowOff>
    </xdr:from>
    <xdr:ext cx="468630" cy="259080"/>
    <xdr:sp macro="" textlink="">
      <xdr:nvSpPr>
        <xdr:cNvPr id="199" name="テキスト ボックス 198"/>
        <xdr:cNvSpPr txBox="1"/>
      </xdr:nvSpPr>
      <xdr:spPr>
        <a:xfrm>
          <a:off x="1784350" y="13035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63500</xdr:rowOff>
    </xdr:from>
    <xdr:to xmlns:xdr="http://schemas.openxmlformats.org/drawingml/2006/spreadsheetDrawing">
      <xdr:col>6</xdr:col>
      <xdr:colOff>38100</xdr:colOff>
      <xdr:row>77</xdr:row>
      <xdr:rowOff>164465</xdr:rowOff>
    </xdr:to>
    <xdr:sp macro="" textlink="">
      <xdr:nvSpPr>
        <xdr:cNvPr id="200" name="楕円 199"/>
        <xdr:cNvSpPr/>
      </xdr:nvSpPr>
      <xdr:spPr>
        <a:xfrm>
          <a:off x="1079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9525</xdr:rowOff>
    </xdr:from>
    <xdr:ext cx="468630" cy="257810"/>
    <xdr:sp macro="" textlink="">
      <xdr:nvSpPr>
        <xdr:cNvPr id="201" name="テキスト ボックス 200"/>
        <xdr:cNvSpPr txBox="1"/>
      </xdr:nvSpPr>
      <xdr:spPr>
        <a:xfrm>
          <a:off x="895350" y="13039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0" name="テキスト ボックス 209"/>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2" name="テキスト ボックス 211"/>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18" name="テキスト ボックス 217"/>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0" name="テキスト ボックス 219"/>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2" name="テキスト ボックス 221"/>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4" name="テキスト ボックス 223"/>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7810"/>
    <xdr:sp macro="" textlink="">
      <xdr:nvSpPr>
        <xdr:cNvPr id="229" name="扶助費最大値テキスト"/>
        <xdr:cNvSpPr txBox="1"/>
      </xdr:nvSpPr>
      <xdr:spPr>
        <a:xfrm>
          <a:off x="4686300" y="15300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143510</xdr:rowOff>
    </xdr:from>
    <xdr:to xmlns:xdr="http://schemas.openxmlformats.org/drawingml/2006/spreadsheetDrawing">
      <xdr:col>24</xdr:col>
      <xdr:colOff>63500</xdr:colOff>
      <xdr:row>95</xdr:row>
      <xdr:rowOff>43180</xdr:rowOff>
    </xdr:to>
    <xdr:cxnSp macro="">
      <xdr:nvCxnSpPr>
        <xdr:cNvPr id="231" name="直線コネクタ 230"/>
        <xdr:cNvCxnSpPr/>
      </xdr:nvCxnSpPr>
      <xdr:spPr>
        <a:xfrm flipV="1">
          <a:off x="3797300" y="1625981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43180</xdr:rowOff>
    </xdr:from>
    <xdr:to xmlns:xdr="http://schemas.openxmlformats.org/drawingml/2006/spreadsheetDrawing">
      <xdr:col>19</xdr:col>
      <xdr:colOff>177800</xdr:colOff>
      <xdr:row>95</xdr:row>
      <xdr:rowOff>81915</xdr:rowOff>
    </xdr:to>
    <xdr:cxnSp macro="">
      <xdr:nvCxnSpPr>
        <xdr:cNvPr id="234" name="直線コネクタ 233"/>
        <xdr:cNvCxnSpPr/>
      </xdr:nvCxnSpPr>
      <xdr:spPr>
        <a:xfrm flipV="1">
          <a:off x="2908300" y="16330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3400" cy="258445"/>
    <xdr:sp macro="" textlink="">
      <xdr:nvSpPr>
        <xdr:cNvPr id="236" name="テキスト ボックス 235"/>
        <xdr:cNvSpPr txBox="1"/>
      </xdr:nvSpPr>
      <xdr:spPr>
        <a:xfrm>
          <a:off x="3529965" y="165728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146685</xdr:rowOff>
    </xdr:from>
    <xdr:to xmlns:xdr="http://schemas.openxmlformats.org/drawingml/2006/spreadsheetDrawing">
      <xdr:col>15</xdr:col>
      <xdr:colOff>50800</xdr:colOff>
      <xdr:row>95</xdr:row>
      <xdr:rowOff>81915</xdr:rowOff>
    </xdr:to>
    <xdr:cxnSp macro="">
      <xdr:nvCxnSpPr>
        <xdr:cNvPr id="237" name="直線コネクタ 236"/>
        <xdr:cNvCxnSpPr/>
      </xdr:nvCxnSpPr>
      <xdr:spPr>
        <a:xfrm>
          <a:off x="2019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3400" cy="257810"/>
    <xdr:sp macro="" textlink="">
      <xdr:nvSpPr>
        <xdr:cNvPr id="239" name="テキスト ボックス 238"/>
        <xdr:cNvSpPr txBox="1"/>
      </xdr:nvSpPr>
      <xdr:spPr>
        <a:xfrm>
          <a:off x="2640965" y="16583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146685</xdr:rowOff>
    </xdr:from>
    <xdr:to xmlns:xdr="http://schemas.openxmlformats.org/drawingml/2006/spreadsheetDrawing">
      <xdr:col>10</xdr:col>
      <xdr:colOff>114300</xdr:colOff>
      <xdr:row>96</xdr:row>
      <xdr:rowOff>3175</xdr:rowOff>
    </xdr:to>
    <xdr:cxnSp macro="">
      <xdr:nvCxnSpPr>
        <xdr:cNvPr id="240" name="直線コネクタ 239"/>
        <xdr:cNvCxnSpPr/>
      </xdr:nvCxnSpPr>
      <xdr:spPr>
        <a:xfrm flipV="1">
          <a:off x="1130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3400" cy="259080"/>
    <xdr:sp macro="" textlink="">
      <xdr:nvSpPr>
        <xdr:cNvPr id="242" name="テキスト ボックス 241"/>
        <xdr:cNvSpPr txBox="1"/>
      </xdr:nvSpPr>
      <xdr:spPr>
        <a:xfrm>
          <a:off x="175196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33655</xdr:rowOff>
    </xdr:from>
    <xdr:to xmlns:xdr="http://schemas.openxmlformats.org/drawingml/2006/spreadsheetDrawing">
      <xdr:col>6</xdr:col>
      <xdr:colOff>38100</xdr:colOff>
      <xdr:row>97</xdr:row>
      <xdr:rowOff>135255</xdr:rowOff>
    </xdr:to>
    <xdr:sp macro="" textlink="">
      <xdr:nvSpPr>
        <xdr:cNvPr id="243" name="フローチャート: 判断 242"/>
        <xdr:cNvSpPr/>
      </xdr:nvSpPr>
      <xdr:spPr>
        <a:xfrm>
          <a:off x="107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126365</xdr:rowOff>
    </xdr:from>
    <xdr:ext cx="533400" cy="259080"/>
    <xdr:sp macro="" textlink="">
      <xdr:nvSpPr>
        <xdr:cNvPr id="244" name="テキスト ボックス 243"/>
        <xdr:cNvSpPr txBox="1"/>
      </xdr:nvSpPr>
      <xdr:spPr>
        <a:xfrm>
          <a:off x="862965" y="16757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92075</xdr:rowOff>
    </xdr:from>
    <xdr:to xmlns:xdr="http://schemas.openxmlformats.org/drawingml/2006/spreadsheetDrawing">
      <xdr:col>24</xdr:col>
      <xdr:colOff>114300</xdr:colOff>
      <xdr:row>95</xdr:row>
      <xdr:rowOff>22225</xdr:rowOff>
    </xdr:to>
    <xdr:sp macro="" textlink="">
      <xdr:nvSpPr>
        <xdr:cNvPr id="250" name="楕円 249"/>
        <xdr:cNvSpPr/>
      </xdr:nvSpPr>
      <xdr:spPr>
        <a:xfrm>
          <a:off x="45847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114935</xdr:rowOff>
    </xdr:from>
    <xdr:ext cx="598805" cy="259080"/>
    <xdr:sp macro="" textlink="">
      <xdr:nvSpPr>
        <xdr:cNvPr id="251" name="扶助費該当値テキスト"/>
        <xdr:cNvSpPr txBox="1"/>
      </xdr:nvSpPr>
      <xdr:spPr>
        <a:xfrm>
          <a:off x="4686300" y="16059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163830</xdr:rowOff>
    </xdr:from>
    <xdr:to xmlns:xdr="http://schemas.openxmlformats.org/drawingml/2006/spreadsheetDrawing">
      <xdr:col>20</xdr:col>
      <xdr:colOff>38100</xdr:colOff>
      <xdr:row>95</xdr:row>
      <xdr:rowOff>93980</xdr:rowOff>
    </xdr:to>
    <xdr:sp macro="" textlink="">
      <xdr:nvSpPr>
        <xdr:cNvPr id="252" name="楕円 251"/>
        <xdr:cNvSpPr/>
      </xdr:nvSpPr>
      <xdr:spPr>
        <a:xfrm>
          <a:off x="3746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110490</xdr:rowOff>
    </xdr:from>
    <xdr:ext cx="597535" cy="257810"/>
    <xdr:sp macro="" textlink="">
      <xdr:nvSpPr>
        <xdr:cNvPr id="253" name="テキスト ボックス 252"/>
        <xdr:cNvSpPr txBox="1"/>
      </xdr:nvSpPr>
      <xdr:spPr>
        <a:xfrm>
          <a:off x="3497580" y="160553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31115</xdr:rowOff>
    </xdr:from>
    <xdr:to xmlns:xdr="http://schemas.openxmlformats.org/drawingml/2006/spreadsheetDrawing">
      <xdr:col>15</xdr:col>
      <xdr:colOff>101600</xdr:colOff>
      <xdr:row>95</xdr:row>
      <xdr:rowOff>132715</xdr:rowOff>
    </xdr:to>
    <xdr:sp macro="" textlink="">
      <xdr:nvSpPr>
        <xdr:cNvPr id="254" name="楕円 253"/>
        <xdr:cNvSpPr/>
      </xdr:nvSpPr>
      <xdr:spPr>
        <a:xfrm>
          <a:off x="2857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149225</xdr:rowOff>
    </xdr:from>
    <xdr:ext cx="597535" cy="259080"/>
    <xdr:sp macro="" textlink="">
      <xdr:nvSpPr>
        <xdr:cNvPr id="255" name="テキスト ボックス 254"/>
        <xdr:cNvSpPr txBox="1"/>
      </xdr:nvSpPr>
      <xdr:spPr>
        <a:xfrm>
          <a:off x="2608580" y="16094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95885</xdr:rowOff>
    </xdr:from>
    <xdr:to xmlns:xdr="http://schemas.openxmlformats.org/drawingml/2006/spreadsheetDrawing">
      <xdr:col>10</xdr:col>
      <xdr:colOff>165100</xdr:colOff>
      <xdr:row>95</xdr:row>
      <xdr:rowOff>26035</xdr:rowOff>
    </xdr:to>
    <xdr:sp macro="" textlink="">
      <xdr:nvSpPr>
        <xdr:cNvPr id="256" name="楕円 255"/>
        <xdr:cNvSpPr/>
      </xdr:nvSpPr>
      <xdr:spPr>
        <a:xfrm>
          <a:off x="1968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42545</xdr:rowOff>
    </xdr:from>
    <xdr:ext cx="597535" cy="257810"/>
    <xdr:sp macro="" textlink="">
      <xdr:nvSpPr>
        <xdr:cNvPr id="257" name="テキスト ボックス 256"/>
        <xdr:cNvSpPr txBox="1"/>
      </xdr:nvSpPr>
      <xdr:spPr>
        <a:xfrm>
          <a:off x="1719580" y="15987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123825</xdr:rowOff>
    </xdr:from>
    <xdr:to xmlns:xdr="http://schemas.openxmlformats.org/drawingml/2006/spreadsheetDrawing">
      <xdr:col>6</xdr:col>
      <xdr:colOff>38100</xdr:colOff>
      <xdr:row>96</xdr:row>
      <xdr:rowOff>53975</xdr:rowOff>
    </xdr:to>
    <xdr:sp macro="" textlink="">
      <xdr:nvSpPr>
        <xdr:cNvPr id="258" name="楕円 257"/>
        <xdr:cNvSpPr/>
      </xdr:nvSpPr>
      <xdr:spPr>
        <a:xfrm>
          <a:off x="1079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70485</xdr:rowOff>
    </xdr:from>
    <xdr:ext cx="597535" cy="259080"/>
    <xdr:sp macro="" textlink="">
      <xdr:nvSpPr>
        <xdr:cNvPr id="259" name="テキスト ボックス 258"/>
        <xdr:cNvSpPr txBox="1"/>
      </xdr:nvSpPr>
      <xdr:spPr>
        <a:xfrm>
          <a:off x="830580" y="161867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7650" cy="257810"/>
    <xdr:sp macro="" textlink="">
      <xdr:nvSpPr>
        <xdr:cNvPr id="271" name="テキスト ボックス 270"/>
        <xdr:cNvSpPr txBox="1"/>
      </xdr:nvSpPr>
      <xdr:spPr>
        <a:xfrm>
          <a:off x="6355080" y="6398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73" name="テキスト ボックス 272"/>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360" cy="257810"/>
    <xdr:sp macro="" textlink="">
      <xdr:nvSpPr>
        <xdr:cNvPr id="275" name="テキスト ボックス 274"/>
        <xdr:cNvSpPr txBox="1"/>
      </xdr:nvSpPr>
      <xdr:spPr>
        <a:xfrm>
          <a:off x="6008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77" name="テキスト ボックス 276"/>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7810"/>
    <xdr:sp macro="" textlink="">
      <xdr:nvSpPr>
        <xdr:cNvPr id="280" name="補助費等最小値テキスト"/>
        <xdr:cNvSpPr txBox="1"/>
      </xdr:nvSpPr>
      <xdr:spPr>
        <a:xfrm>
          <a:off x="10528300" y="6433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7810"/>
    <xdr:sp macro="" textlink="">
      <xdr:nvSpPr>
        <xdr:cNvPr id="282" name="補助費等最大値テキスト"/>
        <xdr:cNvSpPr txBox="1"/>
      </xdr:nvSpPr>
      <xdr:spPr>
        <a:xfrm>
          <a:off x="10528300" y="50133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10160</xdr:rowOff>
    </xdr:from>
    <xdr:to xmlns:xdr="http://schemas.openxmlformats.org/drawingml/2006/spreadsheetDrawing">
      <xdr:col>55</xdr:col>
      <xdr:colOff>0</xdr:colOff>
      <xdr:row>36</xdr:row>
      <xdr:rowOff>38100</xdr:rowOff>
    </xdr:to>
    <xdr:cxnSp macro="">
      <xdr:nvCxnSpPr>
        <xdr:cNvPr id="284" name="直線コネクタ 283"/>
        <xdr:cNvCxnSpPr/>
      </xdr:nvCxnSpPr>
      <xdr:spPr>
        <a:xfrm flipV="1">
          <a:off x="9639300" y="61823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7810"/>
    <xdr:sp macro="" textlink="">
      <xdr:nvSpPr>
        <xdr:cNvPr id="285" name="補助費等平均値テキスト"/>
        <xdr:cNvSpPr txBox="1"/>
      </xdr:nvSpPr>
      <xdr:spPr>
        <a:xfrm>
          <a:off x="10528300" y="59067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38100</xdr:rowOff>
    </xdr:from>
    <xdr:to xmlns:xdr="http://schemas.openxmlformats.org/drawingml/2006/spreadsheetDrawing">
      <xdr:col>50</xdr:col>
      <xdr:colOff>114300</xdr:colOff>
      <xdr:row>36</xdr:row>
      <xdr:rowOff>60325</xdr:rowOff>
    </xdr:to>
    <xdr:cxnSp macro="">
      <xdr:nvCxnSpPr>
        <xdr:cNvPr id="287" name="直線コネクタ 286"/>
        <xdr:cNvCxnSpPr/>
      </xdr:nvCxnSpPr>
      <xdr:spPr>
        <a:xfrm flipV="1">
          <a:off x="8750300" y="62103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3400" cy="259080"/>
    <xdr:sp macro="" textlink="">
      <xdr:nvSpPr>
        <xdr:cNvPr id="289" name="テキスト ボックス 288"/>
        <xdr:cNvSpPr txBox="1"/>
      </xdr:nvSpPr>
      <xdr:spPr>
        <a:xfrm>
          <a:off x="9371965" y="5865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60325</xdr:rowOff>
    </xdr:from>
    <xdr:to xmlns:xdr="http://schemas.openxmlformats.org/drawingml/2006/spreadsheetDrawing">
      <xdr:col>45</xdr:col>
      <xdr:colOff>177800</xdr:colOff>
      <xdr:row>36</xdr:row>
      <xdr:rowOff>80010</xdr:rowOff>
    </xdr:to>
    <xdr:cxnSp macro="">
      <xdr:nvCxnSpPr>
        <xdr:cNvPr id="290" name="直線コネクタ 289"/>
        <xdr:cNvCxnSpPr/>
      </xdr:nvCxnSpPr>
      <xdr:spPr>
        <a:xfrm flipV="1">
          <a:off x="7861300" y="62325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3400" cy="257810"/>
    <xdr:sp macro="" textlink="">
      <xdr:nvSpPr>
        <xdr:cNvPr id="292" name="テキスト ボックス 291"/>
        <xdr:cNvSpPr txBox="1"/>
      </xdr:nvSpPr>
      <xdr:spPr>
        <a:xfrm>
          <a:off x="8482965" y="5872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22860</xdr:rowOff>
    </xdr:from>
    <xdr:to xmlns:xdr="http://schemas.openxmlformats.org/drawingml/2006/spreadsheetDrawing">
      <xdr:col>41</xdr:col>
      <xdr:colOff>50800</xdr:colOff>
      <xdr:row>36</xdr:row>
      <xdr:rowOff>80010</xdr:rowOff>
    </xdr:to>
    <xdr:cxnSp macro="">
      <xdr:nvCxnSpPr>
        <xdr:cNvPr id="293" name="直線コネクタ 292"/>
        <xdr:cNvCxnSpPr/>
      </xdr:nvCxnSpPr>
      <xdr:spPr>
        <a:xfrm>
          <a:off x="6972300" y="61950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3400" cy="257810"/>
    <xdr:sp macro="" textlink="">
      <xdr:nvSpPr>
        <xdr:cNvPr id="295" name="テキスト ボックス 294"/>
        <xdr:cNvSpPr txBox="1"/>
      </xdr:nvSpPr>
      <xdr:spPr>
        <a:xfrm>
          <a:off x="7593965" y="58959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109855</xdr:rowOff>
    </xdr:from>
    <xdr:to xmlns:xdr="http://schemas.openxmlformats.org/drawingml/2006/spreadsheetDrawing">
      <xdr:col>36</xdr:col>
      <xdr:colOff>165100</xdr:colOff>
      <xdr:row>36</xdr:row>
      <xdr:rowOff>40640</xdr:rowOff>
    </xdr:to>
    <xdr:sp macro="" textlink="">
      <xdr:nvSpPr>
        <xdr:cNvPr id="296" name="フローチャート: 判断 295"/>
        <xdr:cNvSpPr/>
      </xdr:nvSpPr>
      <xdr:spPr>
        <a:xfrm>
          <a:off x="6921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56515</xdr:rowOff>
    </xdr:from>
    <xdr:ext cx="533400" cy="258445"/>
    <xdr:sp macro="" textlink="">
      <xdr:nvSpPr>
        <xdr:cNvPr id="297" name="テキスト ボックス 296"/>
        <xdr:cNvSpPr txBox="1"/>
      </xdr:nvSpPr>
      <xdr:spPr>
        <a:xfrm>
          <a:off x="6704965" y="5885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130810</xdr:rowOff>
    </xdr:from>
    <xdr:to xmlns:xdr="http://schemas.openxmlformats.org/drawingml/2006/spreadsheetDrawing">
      <xdr:col>55</xdr:col>
      <xdr:colOff>50800</xdr:colOff>
      <xdr:row>36</xdr:row>
      <xdr:rowOff>60960</xdr:rowOff>
    </xdr:to>
    <xdr:sp macro="" textlink="">
      <xdr:nvSpPr>
        <xdr:cNvPr id="303" name="楕円 302"/>
        <xdr:cNvSpPr/>
      </xdr:nvSpPr>
      <xdr:spPr>
        <a:xfrm>
          <a:off x="10426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109220</xdr:rowOff>
    </xdr:from>
    <xdr:ext cx="534670" cy="257810"/>
    <xdr:sp macro="" textlink="">
      <xdr:nvSpPr>
        <xdr:cNvPr id="304" name="補助費等該当値テキスト"/>
        <xdr:cNvSpPr txBox="1"/>
      </xdr:nvSpPr>
      <xdr:spPr>
        <a:xfrm>
          <a:off x="10528300" y="6109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158750</xdr:rowOff>
    </xdr:from>
    <xdr:to xmlns:xdr="http://schemas.openxmlformats.org/drawingml/2006/spreadsheetDrawing">
      <xdr:col>50</xdr:col>
      <xdr:colOff>165100</xdr:colOff>
      <xdr:row>36</xdr:row>
      <xdr:rowOff>88900</xdr:rowOff>
    </xdr:to>
    <xdr:sp macro="" textlink="">
      <xdr:nvSpPr>
        <xdr:cNvPr id="305" name="楕円 304"/>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80010</xdr:rowOff>
    </xdr:from>
    <xdr:ext cx="533400" cy="259080"/>
    <xdr:sp macro="" textlink="">
      <xdr:nvSpPr>
        <xdr:cNvPr id="306" name="テキスト ボックス 305"/>
        <xdr:cNvSpPr txBox="1"/>
      </xdr:nvSpPr>
      <xdr:spPr>
        <a:xfrm>
          <a:off x="9371965" y="6252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9525</xdr:rowOff>
    </xdr:from>
    <xdr:to xmlns:xdr="http://schemas.openxmlformats.org/drawingml/2006/spreadsheetDrawing">
      <xdr:col>46</xdr:col>
      <xdr:colOff>38100</xdr:colOff>
      <xdr:row>36</xdr:row>
      <xdr:rowOff>111125</xdr:rowOff>
    </xdr:to>
    <xdr:sp macro="" textlink="">
      <xdr:nvSpPr>
        <xdr:cNvPr id="307" name="楕円 306"/>
        <xdr:cNvSpPr/>
      </xdr:nvSpPr>
      <xdr:spPr>
        <a:xfrm>
          <a:off x="8699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102235</xdr:rowOff>
    </xdr:from>
    <xdr:ext cx="533400" cy="258445"/>
    <xdr:sp macro="" textlink="">
      <xdr:nvSpPr>
        <xdr:cNvPr id="308" name="テキスト ボックス 307"/>
        <xdr:cNvSpPr txBox="1"/>
      </xdr:nvSpPr>
      <xdr:spPr>
        <a:xfrm>
          <a:off x="8482965" y="6274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29210</xdr:rowOff>
    </xdr:from>
    <xdr:to xmlns:xdr="http://schemas.openxmlformats.org/drawingml/2006/spreadsheetDrawing">
      <xdr:col>41</xdr:col>
      <xdr:colOff>101600</xdr:colOff>
      <xdr:row>36</xdr:row>
      <xdr:rowOff>130810</xdr:rowOff>
    </xdr:to>
    <xdr:sp macro="" textlink="">
      <xdr:nvSpPr>
        <xdr:cNvPr id="309" name="楕円 308"/>
        <xdr:cNvSpPr/>
      </xdr:nvSpPr>
      <xdr:spPr>
        <a:xfrm>
          <a:off x="781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121920</xdr:rowOff>
    </xdr:from>
    <xdr:ext cx="533400" cy="257810"/>
    <xdr:sp macro="" textlink="">
      <xdr:nvSpPr>
        <xdr:cNvPr id="310" name="テキスト ボックス 309"/>
        <xdr:cNvSpPr txBox="1"/>
      </xdr:nvSpPr>
      <xdr:spPr>
        <a:xfrm>
          <a:off x="7593965" y="6294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143510</xdr:rowOff>
    </xdr:from>
    <xdr:to xmlns:xdr="http://schemas.openxmlformats.org/drawingml/2006/spreadsheetDrawing">
      <xdr:col>36</xdr:col>
      <xdr:colOff>165100</xdr:colOff>
      <xdr:row>36</xdr:row>
      <xdr:rowOff>73660</xdr:rowOff>
    </xdr:to>
    <xdr:sp macro="" textlink="">
      <xdr:nvSpPr>
        <xdr:cNvPr id="311" name="楕円 310"/>
        <xdr:cNvSpPr/>
      </xdr:nvSpPr>
      <xdr:spPr>
        <a:xfrm>
          <a:off x="692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64770</xdr:rowOff>
    </xdr:from>
    <xdr:ext cx="533400" cy="257810"/>
    <xdr:sp macro="" textlink="">
      <xdr:nvSpPr>
        <xdr:cNvPr id="312" name="テキスト ボックス 311"/>
        <xdr:cNvSpPr txBox="1"/>
      </xdr:nvSpPr>
      <xdr:spPr>
        <a:xfrm>
          <a:off x="6704965" y="6236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1" name="テキスト ボックス 32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24" name="テキスト ボックス 323"/>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26" name="テキスト ボックス 325"/>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28" name="テキスト ボックス 327"/>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30" name="テキスト ボックス 329"/>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2" name="テキスト ボックス 331"/>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7810"/>
    <xdr:sp macro="" textlink="">
      <xdr:nvSpPr>
        <xdr:cNvPr id="335" name="普通建設事業費最小値テキスト"/>
        <xdr:cNvSpPr txBox="1"/>
      </xdr:nvSpPr>
      <xdr:spPr>
        <a:xfrm>
          <a:off x="10528300" y="9986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119380</xdr:rowOff>
    </xdr:from>
    <xdr:to xmlns:xdr="http://schemas.openxmlformats.org/drawingml/2006/spreadsheetDrawing">
      <xdr:col>55</xdr:col>
      <xdr:colOff>0</xdr:colOff>
      <xdr:row>56</xdr:row>
      <xdr:rowOff>41910</xdr:rowOff>
    </xdr:to>
    <xdr:cxnSp macro="">
      <xdr:nvCxnSpPr>
        <xdr:cNvPr id="339" name="直線コネクタ 338"/>
        <xdr:cNvCxnSpPr/>
      </xdr:nvCxnSpPr>
      <xdr:spPr>
        <a:xfrm flipV="1">
          <a:off x="9639300" y="954913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41910</xdr:rowOff>
    </xdr:from>
    <xdr:to xmlns:xdr="http://schemas.openxmlformats.org/drawingml/2006/spreadsheetDrawing">
      <xdr:col>50</xdr:col>
      <xdr:colOff>114300</xdr:colOff>
      <xdr:row>56</xdr:row>
      <xdr:rowOff>163830</xdr:rowOff>
    </xdr:to>
    <xdr:cxnSp macro="">
      <xdr:nvCxnSpPr>
        <xdr:cNvPr id="342" name="直線コネクタ 341"/>
        <xdr:cNvCxnSpPr/>
      </xdr:nvCxnSpPr>
      <xdr:spPr>
        <a:xfrm flipV="1">
          <a:off x="8750300" y="96431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3400" cy="257810"/>
    <xdr:sp macro="" textlink="">
      <xdr:nvSpPr>
        <xdr:cNvPr id="344" name="テキスト ボックス 343"/>
        <xdr:cNvSpPr txBox="1"/>
      </xdr:nvSpPr>
      <xdr:spPr>
        <a:xfrm>
          <a:off x="9371965" y="9736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67310</xdr:rowOff>
    </xdr:from>
    <xdr:to xmlns:xdr="http://schemas.openxmlformats.org/drawingml/2006/spreadsheetDrawing">
      <xdr:col>45</xdr:col>
      <xdr:colOff>177800</xdr:colOff>
      <xdr:row>56</xdr:row>
      <xdr:rowOff>163830</xdr:rowOff>
    </xdr:to>
    <xdr:cxnSp macro="">
      <xdr:nvCxnSpPr>
        <xdr:cNvPr id="345" name="直線コネクタ 344"/>
        <xdr:cNvCxnSpPr/>
      </xdr:nvCxnSpPr>
      <xdr:spPr>
        <a:xfrm>
          <a:off x="7861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3400" cy="257810"/>
    <xdr:sp macro="" textlink="">
      <xdr:nvSpPr>
        <xdr:cNvPr id="347" name="テキスト ボックス 346"/>
        <xdr:cNvSpPr txBox="1"/>
      </xdr:nvSpPr>
      <xdr:spPr>
        <a:xfrm>
          <a:off x="8482965" y="9401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130175</xdr:rowOff>
    </xdr:from>
    <xdr:to xmlns:xdr="http://schemas.openxmlformats.org/drawingml/2006/spreadsheetDrawing">
      <xdr:col>41</xdr:col>
      <xdr:colOff>50800</xdr:colOff>
      <xdr:row>56</xdr:row>
      <xdr:rowOff>67310</xdr:rowOff>
    </xdr:to>
    <xdr:cxnSp macro="">
      <xdr:nvCxnSpPr>
        <xdr:cNvPr id="348" name="直線コネクタ 347"/>
        <xdr:cNvCxnSpPr/>
      </xdr:nvCxnSpPr>
      <xdr:spPr>
        <a:xfrm>
          <a:off x="6972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3400" cy="257810"/>
    <xdr:sp macro="" textlink="">
      <xdr:nvSpPr>
        <xdr:cNvPr id="350" name="テキスト ボックス 349"/>
        <xdr:cNvSpPr txBox="1"/>
      </xdr:nvSpPr>
      <xdr:spPr>
        <a:xfrm>
          <a:off x="7593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29845</xdr:rowOff>
    </xdr:from>
    <xdr:to xmlns:xdr="http://schemas.openxmlformats.org/drawingml/2006/spreadsheetDrawing">
      <xdr:col>36</xdr:col>
      <xdr:colOff>165100</xdr:colOff>
      <xdr:row>56</xdr:row>
      <xdr:rowOff>132080</xdr:rowOff>
    </xdr:to>
    <xdr:sp macro="" textlink="">
      <xdr:nvSpPr>
        <xdr:cNvPr id="351" name="フローチャート: 判断 350"/>
        <xdr:cNvSpPr/>
      </xdr:nvSpPr>
      <xdr:spPr>
        <a:xfrm>
          <a:off x="6921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122555</xdr:rowOff>
    </xdr:from>
    <xdr:ext cx="533400" cy="257810"/>
    <xdr:sp macro="" textlink="">
      <xdr:nvSpPr>
        <xdr:cNvPr id="352" name="テキスト ボックス 351"/>
        <xdr:cNvSpPr txBox="1"/>
      </xdr:nvSpPr>
      <xdr:spPr>
        <a:xfrm>
          <a:off x="6704965" y="9723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68580</xdr:rowOff>
    </xdr:from>
    <xdr:to xmlns:xdr="http://schemas.openxmlformats.org/drawingml/2006/spreadsheetDrawing">
      <xdr:col>55</xdr:col>
      <xdr:colOff>50800</xdr:colOff>
      <xdr:row>55</xdr:row>
      <xdr:rowOff>170180</xdr:rowOff>
    </xdr:to>
    <xdr:sp macro="" textlink="">
      <xdr:nvSpPr>
        <xdr:cNvPr id="358" name="楕円 357"/>
        <xdr:cNvSpPr/>
      </xdr:nvSpPr>
      <xdr:spPr>
        <a:xfrm>
          <a:off x="104267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91440</xdr:rowOff>
    </xdr:from>
    <xdr:ext cx="598805" cy="259080"/>
    <xdr:sp macro="" textlink="">
      <xdr:nvSpPr>
        <xdr:cNvPr id="359" name="普通建設事業費該当値テキスト"/>
        <xdr:cNvSpPr txBox="1"/>
      </xdr:nvSpPr>
      <xdr:spPr>
        <a:xfrm>
          <a:off x="10528300" y="9349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162560</xdr:rowOff>
    </xdr:from>
    <xdr:to xmlns:xdr="http://schemas.openxmlformats.org/drawingml/2006/spreadsheetDrawing">
      <xdr:col>50</xdr:col>
      <xdr:colOff>165100</xdr:colOff>
      <xdr:row>56</xdr:row>
      <xdr:rowOff>92710</xdr:rowOff>
    </xdr:to>
    <xdr:sp macro="" textlink="">
      <xdr:nvSpPr>
        <xdr:cNvPr id="360" name="楕円 359"/>
        <xdr:cNvSpPr/>
      </xdr:nvSpPr>
      <xdr:spPr>
        <a:xfrm>
          <a:off x="958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109220</xdr:rowOff>
    </xdr:from>
    <xdr:ext cx="533400" cy="257810"/>
    <xdr:sp macro="" textlink="">
      <xdr:nvSpPr>
        <xdr:cNvPr id="361" name="テキスト ボックス 360"/>
        <xdr:cNvSpPr txBox="1"/>
      </xdr:nvSpPr>
      <xdr:spPr>
        <a:xfrm>
          <a:off x="9371965" y="9367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113030</xdr:rowOff>
    </xdr:from>
    <xdr:to xmlns:xdr="http://schemas.openxmlformats.org/drawingml/2006/spreadsheetDrawing">
      <xdr:col>46</xdr:col>
      <xdr:colOff>38100</xdr:colOff>
      <xdr:row>57</xdr:row>
      <xdr:rowOff>43180</xdr:rowOff>
    </xdr:to>
    <xdr:sp macro="" textlink="">
      <xdr:nvSpPr>
        <xdr:cNvPr id="362" name="楕円 361"/>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34290</xdr:rowOff>
    </xdr:from>
    <xdr:ext cx="533400" cy="259080"/>
    <xdr:sp macro="" textlink="">
      <xdr:nvSpPr>
        <xdr:cNvPr id="363" name="テキスト ボックス 362"/>
        <xdr:cNvSpPr txBox="1"/>
      </xdr:nvSpPr>
      <xdr:spPr>
        <a:xfrm>
          <a:off x="8482965" y="9806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16510</xdr:rowOff>
    </xdr:from>
    <xdr:to xmlns:xdr="http://schemas.openxmlformats.org/drawingml/2006/spreadsheetDrawing">
      <xdr:col>41</xdr:col>
      <xdr:colOff>101600</xdr:colOff>
      <xdr:row>56</xdr:row>
      <xdr:rowOff>118110</xdr:rowOff>
    </xdr:to>
    <xdr:sp macro="" textlink="">
      <xdr:nvSpPr>
        <xdr:cNvPr id="364" name="楕円 363"/>
        <xdr:cNvSpPr/>
      </xdr:nvSpPr>
      <xdr:spPr>
        <a:xfrm>
          <a:off x="7810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134620</xdr:rowOff>
    </xdr:from>
    <xdr:ext cx="533400" cy="257810"/>
    <xdr:sp macro="" textlink="">
      <xdr:nvSpPr>
        <xdr:cNvPr id="365" name="テキスト ボックス 364"/>
        <xdr:cNvSpPr txBox="1"/>
      </xdr:nvSpPr>
      <xdr:spPr>
        <a:xfrm>
          <a:off x="7593965" y="9392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79375</xdr:rowOff>
    </xdr:from>
    <xdr:to xmlns:xdr="http://schemas.openxmlformats.org/drawingml/2006/spreadsheetDrawing">
      <xdr:col>36</xdr:col>
      <xdr:colOff>165100</xdr:colOff>
      <xdr:row>55</xdr:row>
      <xdr:rowOff>9525</xdr:rowOff>
    </xdr:to>
    <xdr:sp macro="" textlink="">
      <xdr:nvSpPr>
        <xdr:cNvPr id="366" name="楕円 365"/>
        <xdr:cNvSpPr/>
      </xdr:nvSpPr>
      <xdr:spPr>
        <a:xfrm>
          <a:off x="6921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26035</xdr:rowOff>
    </xdr:from>
    <xdr:ext cx="597535" cy="259080"/>
    <xdr:sp macro="" textlink="">
      <xdr:nvSpPr>
        <xdr:cNvPr id="367" name="テキスト ボックス 366"/>
        <xdr:cNvSpPr txBox="1"/>
      </xdr:nvSpPr>
      <xdr:spPr>
        <a:xfrm>
          <a:off x="6672580" y="9112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76" name="テキスト ボックス 37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79" name="テキスト ボックス 378"/>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83" name="テキスト ボックス 382"/>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85" name="テキスト ボックス 384"/>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87" name="テキスト ボックス 386"/>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89" name="テキスト ボックス 388"/>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7810"/>
    <xdr:sp macro="" textlink="">
      <xdr:nvSpPr>
        <xdr:cNvPr id="394" name="普通建設事業費 （ うち新規整備　）最大値テキスト"/>
        <xdr:cNvSpPr txBox="1"/>
      </xdr:nvSpPr>
      <xdr:spPr>
        <a:xfrm>
          <a:off x="10528300" y="120999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16510</xdr:rowOff>
    </xdr:from>
    <xdr:to xmlns:xdr="http://schemas.openxmlformats.org/drawingml/2006/spreadsheetDrawing">
      <xdr:col>55</xdr:col>
      <xdr:colOff>0</xdr:colOff>
      <xdr:row>79</xdr:row>
      <xdr:rowOff>19685</xdr:rowOff>
    </xdr:to>
    <xdr:cxnSp macro="">
      <xdr:nvCxnSpPr>
        <xdr:cNvPr id="396" name="直線コネクタ 395"/>
        <xdr:cNvCxnSpPr/>
      </xdr:nvCxnSpPr>
      <xdr:spPr>
        <a:xfrm>
          <a:off x="9639300" y="135610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138430</xdr:rowOff>
    </xdr:from>
    <xdr:to xmlns:xdr="http://schemas.openxmlformats.org/drawingml/2006/spreadsheetDrawing">
      <xdr:col>50</xdr:col>
      <xdr:colOff>114300</xdr:colOff>
      <xdr:row>79</xdr:row>
      <xdr:rowOff>16510</xdr:rowOff>
    </xdr:to>
    <xdr:cxnSp macro="">
      <xdr:nvCxnSpPr>
        <xdr:cNvPr id="399" name="直線コネクタ 398"/>
        <xdr:cNvCxnSpPr/>
      </xdr:nvCxnSpPr>
      <xdr:spPr>
        <a:xfrm>
          <a:off x="8750300" y="135115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3400" cy="259080"/>
    <xdr:sp macro="" textlink="">
      <xdr:nvSpPr>
        <xdr:cNvPr id="401" name="テキスト ボックス 400"/>
        <xdr:cNvSpPr txBox="1"/>
      </xdr:nvSpPr>
      <xdr:spPr>
        <a:xfrm>
          <a:off x="9371965" y="13126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79375</xdr:rowOff>
    </xdr:from>
    <xdr:to xmlns:xdr="http://schemas.openxmlformats.org/drawingml/2006/spreadsheetDrawing">
      <xdr:col>45</xdr:col>
      <xdr:colOff>177800</xdr:colOff>
      <xdr:row>78</xdr:row>
      <xdr:rowOff>138430</xdr:rowOff>
    </xdr:to>
    <xdr:cxnSp macro="">
      <xdr:nvCxnSpPr>
        <xdr:cNvPr id="402" name="直線コネクタ 401"/>
        <xdr:cNvCxnSpPr/>
      </xdr:nvCxnSpPr>
      <xdr:spPr>
        <a:xfrm>
          <a:off x="7861300" y="134524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3400" cy="257810"/>
    <xdr:sp macro="" textlink="">
      <xdr:nvSpPr>
        <xdr:cNvPr id="404" name="テキスト ボックス 403"/>
        <xdr:cNvSpPr txBox="1"/>
      </xdr:nvSpPr>
      <xdr:spPr>
        <a:xfrm>
          <a:off x="8482965" y="13107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24765</xdr:rowOff>
    </xdr:from>
    <xdr:to xmlns:xdr="http://schemas.openxmlformats.org/drawingml/2006/spreadsheetDrawing">
      <xdr:col>41</xdr:col>
      <xdr:colOff>50800</xdr:colOff>
      <xdr:row>78</xdr:row>
      <xdr:rowOff>79375</xdr:rowOff>
    </xdr:to>
    <xdr:cxnSp macro="">
      <xdr:nvCxnSpPr>
        <xdr:cNvPr id="405" name="直線コネクタ 404"/>
        <xdr:cNvCxnSpPr/>
      </xdr:nvCxnSpPr>
      <xdr:spPr>
        <a:xfrm>
          <a:off x="6972300" y="13054965"/>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3400" cy="258445"/>
    <xdr:sp macro="" textlink="">
      <xdr:nvSpPr>
        <xdr:cNvPr id="407" name="テキスト ボックス 406"/>
        <xdr:cNvSpPr txBox="1"/>
      </xdr:nvSpPr>
      <xdr:spPr>
        <a:xfrm>
          <a:off x="7593965" y="13086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144780</xdr:rowOff>
    </xdr:from>
    <xdr:to xmlns:xdr="http://schemas.openxmlformats.org/drawingml/2006/spreadsheetDrawing">
      <xdr:col>36</xdr:col>
      <xdr:colOff>165100</xdr:colOff>
      <xdr:row>77</xdr:row>
      <xdr:rowOff>74930</xdr:rowOff>
    </xdr:to>
    <xdr:sp macro="" textlink="">
      <xdr:nvSpPr>
        <xdr:cNvPr id="408" name="フローチャート: 判断 407"/>
        <xdr:cNvSpPr/>
      </xdr:nvSpPr>
      <xdr:spPr>
        <a:xfrm>
          <a:off x="6921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66675</xdr:rowOff>
    </xdr:from>
    <xdr:ext cx="533400" cy="257810"/>
    <xdr:sp macro="" textlink="">
      <xdr:nvSpPr>
        <xdr:cNvPr id="409" name="テキスト ボックス 408"/>
        <xdr:cNvSpPr txBox="1"/>
      </xdr:nvSpPr>
      <xdr:spPr>
        <a:xfrm>
          <a:off x="6704965" y="13268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140335</xdr:rowOff>
    </xdr:from>
    <xdr:to xmlns:xdr="http://schemas.openxmlformats.org/drawingml/2006/spreadsheetDrawing">
      <xdr:col>55</xdr:col>
      <xdr:colOff>50800</xdr:colOff>
      <xdr:row>79</xdr:row>
      <xdr:rowOff>70485</xdr:rowOff>
    </xdr:to>
    <xdr:sp macro="" textlink="">
      <xdr:nvSpPr>
        <xdr:cNvPr id="415" name="楕円 414"/>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55245</xdr:rowOff>
    </xdr:from>
    <xdr:ext cx="469900" cy="257810"/>
    <xdr:sp macro="" textlink="">
      <xdr:nvSpPr>
        <xdr:cNvPr id="416" name="普通建設事業費 （ うち新規整備　）該当値テキスト"/>
        <xdr:cNvSpPr txBox="1"/>
      </xdr:nvSpPr>
      <xdr:spPr>
        <a:xfrm>
          <a:off x="10528300" y="13428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137160</xdr:rowOff>
    </xdr:from>
    <xdr:to xmlns:xdr="http://schemas.openxmlformats.org/drawingml/2006/spreadsheetDrawing">
      <xdr:col>50</xdr:col>
      <xdr:colOff>165100</xdr:colOff>
      <xdr:row>79</xdr:row>
      <xdr:rowOff>67310</xdr:rowOff>
    </xdr:to>
    <xdr:sp macro="" textlink="">
      <xdr:nvSpPr>
        <xdr:cNvPr id="417" name="楕円 416"/>
        <xdr:cNvSpPr/>
      </xdr:nvSpPr>
      <xdr:spPr>
        <a:xfrm>
          <a:off x="958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58420</xdr:rowOff>
    </xdr:from>
    <xdr:ext cx="468630" cy="259080"/>
    <xdr:sp macro="" textlink="">
      <xdr:nvSpPr>
        <xdr:cNvPr id="418" name="テキスト ボックス 417"/>
        <xdr:cNvSpPr txBox="1"/>
      </xdr:nvSpPr>
      <xdr:spPr>
        <a:xfrm>
          <a:off x="9404350" y="13602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19" name="楕円 418"/>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8890</xdr:rowOff>
    </xdr:from>
    <xdr:ext cx="533400" cy="257810"/>
    <xdr:sp macro="" textlink="">
      <xdr:nvSpPr>
        <xdr:cNvPr id="420" name="テキスト ボックス 419"/>
        <xdr:cNvSpPr txBox="1"/>
      </xdr:nvSpPr>
      <xdr:spPr>
        <a:xfrm>
          <a:off x="8482965" y="13553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29210</xdr:rowOff>
    </xdr:from>
    <xdr:to xmlns:xdr="http://schemas.openxmlformats.org/drawingml/2006/spreadsheetDrawing">
      <xdr:col>41</xdr:col>
      <xdr:colOff>101600</xdr:colOff>
      <xdr:row>78</xdr:row>
      <xdr:rowOff>130175</xdr:rowOff>
    </xdr:to>
    <xdr:sp macro="" textlink="">
      <xdr:nvSpPr>
        <xdr:cNvPr id="421" name="楕円 420"/>
        <xdr:cNvSpPr/>
      </xdr:nvSpPr>
      <xdr:spPr>
        <a:xfrm>
          <a:off x="7810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121920</xdr:rowOff>
    </xdr:from>
    <xdr:ext cx="533400" cy="257810"/>
    <xdr:sp macro="" textlink="">
      <xdr:nvSpPr>
        <xdr:cNvPr id="422" name="テキスト ボックス 421"/>
        <xdr:cNvSpPr txBox="1"/>
      </xdr:nvSpPr>
      <xdr:spPr>
        <a:xfrm>
          <a:off x="7593965" y="13495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145415</xdr:rowOff>
    </xdr:from>
    <xdr:to xmlns:xdr="http://schemas.openxmlformats.org/drawingml/2006/spreadsheetDrawing">
      <xdr:col>36</xdr:col>
      <xdr:colOff>165100</xdr:colOff>
      <xdr:row>76</xdr:row>
      <xdr:rowOff>75565</xdr:rowOff>
    </xdr:to>
    <xdr:sp macro="" textlink="">
      <xdr:nvSpPr>
        <xdr:cNvPr id="423" name="楕円 422"/>
        <xdr:cNvSpPr/>
      </xdr:nvSpPr>
      <xdr:spPr>
        <a:xfrm>
          <a:off x="6921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92075</xdr:rowOff>
    </xdr:from>
    <xdr:ext cx="533400" cy="259080"/>
    <xdr:sp macro="" textlink="">
      <xdr:nvSpPr>
        <xdr:cNvPr id="424" name="テキスト ボックス 423"/>
        <xdr:cNvSpPr txBox="1"/>
      </xdr:nvSpPr>
      <xdr:spPr>
        <a:xfrm>
          <a:off x="6704965" y="12779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3" name="テキスト ボックス 43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6" name="テキスト ボックス 435"/>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40" name="テキスト ボックス 439"/>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2" name="テキスト ボックス 441"/>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4" name="テキスト ボックス 443"/>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46" name="テキスト ボックス 445"/>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114935</xdr:rowOff>
    </xdr:from>
    <xdr:to xmlns:xdr="http://schemas.openxmlformats.org/drawingml/2006/spreadsheetDrawing">
      <xdr:col>55</xdr:col>
      <xdr:colOff>0</xdr:colOff>
      <xdr:row>96</xdr:row>
      <xdr:rowOff>59690</xdr:rowOff>
    </xdr:to>
    <xdr:cxnSp macro="">
      <xdr:nvCxnSpPr>
        <xdr:cNvPr id="453" name="直線コネクタ 452"/>
        <xdr:cNvCxnSpPr/>
      </xdr:nvCxnSpPr>
      <xdr:spPr>
        <a:xfrm flipV="1">
          <a:off x="9639300" y="1640268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7810"/>
    <xdr:sp macro="" textlink="">
      <xdr:nvSpPr>
        <xdr:cNvPr id="454" name="普通建設事業費 （ うち更新整備　）平均値テキスト"/>
        <xdr:cNvSpPr txBox="1"/>
      </xdr:nvSpPr>
      <xdr:spPr>
        <a:xfrm>
          <a:off x="10528300" y="165461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59690</xdr:rowOff>
    </xdr:from>
    <xdr:to xmlns:xdr="http://schemas.openxmlformats.org/drawingml/2006/spreadsheetDrawing">
      <xdr:col>50</xdr:col>
      <xdr:colOff>114300</xdr:colOff>
      <xdr:row>97</xdr:row>
      <xdr:rowOff>107315</xdr:rowOff>
    </xdr:to>
    <xdr:cxnSp macro="">
      <xdr:nvCxnSpPr>
        <xdr:cNvPr id="456" name="直線コネクタ 455"/>
        <xdr:cNvCxnSpPr/>
      </xdr:nvCxnSpPr>
      <xdr:spPr>
        <a:xfrm flipV="1">
          <a:off x="8750300" y="16518890"/>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3400" cy="258445"/>
    <xdr:sp macro="" textlink="">
      <xdr:nvSpPr>
        <xdr:cNvPr id="458" name="テキスト ボックス 457"/>
        <xdr:cNvSpPr txBox="1"/>
      </xdr:nvSpPr>
      <xdr:spPr>
        <a:xfrm>
          <a:off x="9371965" y="16721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93345</xdr:rowOff>
    </xdr:from>
    <xdr:to xmlns:xdr="http://schemas.openxmlformats.org/drawingml/2006/spreadsheetDrawing">
      <xdr:col>45</xdr:col>
      <xdr:colOff>177800</xdr:colOff>
      <xdr:row>97</xdr:row>
      <xdr:rowOff>107315</xdr:rowOff>
    </xdr:to>
    <xdr:cxnSp macro="">
      <xdr:nvCxnSpPr>
        <xdr:cNvPr id="459" name="直線コネクタ 458"/>
        <xdr:cNvCxnSpPr/>
      </xdr:nvCxnSpPr>
      <xdr:spPr>
        <a:xfrm>
          <a:off x="7861300" y="167239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107950</xdr:rowOff>
    </xdr:from>
    <xdr:ext cx="533400" cy="259080"/>
    <xdr:sp macro="" textlink="">
      <xdr:nvSpPr>
        <xdr:cNvPr id="461" name="テキスト ボックス 460"/>
        <xdr:cNvSpPr txBox="1"/>
      </xdr:nvSpPr>
      <xdr:spPr>
        <a:xfrm>
          <a:off x="8482965" y="16395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93345</xdr:rowOff>
    </xdr:from>
    <xdr:to xmlns:xdr="http://schemas.openxmlformats.org/drawingml/2006/spreadsheetDrawing">
      <xdr:col>41</xdr:col>
      <xdr:colOff>50800</xdr:colOff>
      <xdr:row>98</xdr:row>
      <xdr:rowOff>111125</xdr:rowOff>
    </xdr:to>
    <xdr:cxnSp macro="">
      <xdr:nvCxnSpPr>
        <xdr:cNvPr id="462" name="直線コネクタ 461"/>
        <xdr:cNvCxnSpPr/>
      </xdr:nvCxnSpPr>
      <xdr:spPr>
        <a:xfrm flipV="1">
          <a:off x="6972300" y="167239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3400" cy="257810"/>
    <xdr:sp macro="" textlink="">
      <xdr:nvSpPr>
        <xdr:cNvPr id="464" name="テキスト ボックス 463"/>
        <xdr:cNvSpPr txBox="1"/>
      </xdr:nvSpPr>
      <xdr:spPr>
        <a:xfrm>
          <a:off x="7593965" y="16444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153035</xdr:rowOff>
    </xdr:from>
    <xdr:to xmlns:xdr="http://schemas.openxmlformats.org/drawingml/2006/spreadsheetDrawing">
      <xdr:col>36</xdr:col>
      <xdr:colOff>165100</xdr:colOff>
      <xdr:row>98</xdr:row>
      <xdr:rowOff>83185</xdr:rowOff>
    </xdr:to>
    <xdr:sp macro="" textlink="">
      <xdr:nvSpPr>
        <xdr:cNvPr id="465" name="フローチャート: 判断 464"/>
        <xdr:cNvSpPr/>
      </xdr:nvSpPr>
      <xdr:spPr>
        <a:xfrm>
          <a:off x="6921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99695</xdr:rowOff>
    </xdr:from>
    <xdr:ext cx="533400" cy="257810"/>
    <xdr:sp macro="" textlink="">
      <xdr:nvSpPr>
        <xdr:cNvPr id="466" name="テキスト ボックス 465"/>
        <xdr:cNvSpPr txBox="1"/>
      </xdr:nvSpPr>
      <xdr:spPr>
        <a:xfrm>
          <a:off x="6704965" y="16558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64135</xdr:rowOff>
    </xdr:from>
    <xdr:to xmlns:xdr="http://schemas.openxmlformats.org/drawingml/2006/spreadsheetDrawing">
      <xdr:col>55</xdr:col>
      <xdr:colOff>50800</xdr:colOff>
      <xdr:row>95</xdr:row>
      <xdr:rowOff>166370</xdr:rowOff>
    </xdr:to>
    <xdr:sp macro="" textlink="">
      <xdr:nvSpPr>
        <xdr:cNvPr id="472" name="楕円 471"/>
        <xdr:cNvSpPr/>
      </xdr:nvSpPr>
      <xdr:spPr>
        <a:xfrm>
          <a:off x="10426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86995</xdr:rowOff>
    </xdr:from>
    <xdr:ext cx="534670" cy="257810"/>
    <xdr:sp macro="" textlink="">
      <xdr:nvSpPr>
        <xdr:cNvPr id="473" name="普通建設事業費 （ うち更新整備　）該当値テキスト"/>
        <xdr:cNvSpPr txBox="1"/>
      </xdr:nvSpPr>
      <xdr:spPr>
        <a:xfrm>
          <a:off x="10528300" y="162032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8890</xdr:rowOff>
    </xdr:from>
    <xdr:to xmlns:xdr="http://schemas.openxmlformats.org/drawingml/2006/spreadsheetDrawing">
      <xdr:col>50</xdr:col>
      <xdr:colOff>165100</xdr:colOff>
      <xdr:row>96</xdr:row>
      <xdr:rowOff>110490</xdr:rowOff>
    </xdr:to>
    <xdr:sp macro="" textlink="">
      <xdr:nvSpPr>
        <xdr:cNvPr id="474" name="楕円 473"/>
        <xdr:cNvSpPr/>
      </xdr:nvSpPr>
      <xdr:spPr>
        <a:xfrm>
          <a:off x="9588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127000</xdr:rowOff>
    </xdr:from>
    <xdr:ext cx="533400" cy="259080"/>
    <xdr:sp macro="" textlink="">
      <xdr:nvSpPr>
        <xdr:cNvPr id="475" name="テキスト ボックス 474"/>
        <xdr:cNvSpPr txBox="1"/>
      </xdr:nvSpPr>
      <xdr:spPr>
        <a:xfrm>
          <a:off x="9371965" y="16243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56515</xdr:rowOff>
    </xdr:from>
    <xdr:to xmlns:xdr="http://schemas.openxmlformats.org/drawingml/2006/spreadsheetDrawing">
      <xdr:col>46</xdr:col>
      <xdr:colOff>38100</xdr:colOff>
      <xdr:row>97</xdr:row>
      <xdr:rowOff>158115</xdr:rowOff>
    </xdr:to>
    <xdr:sp macro="" textlink="">
      <xdr:nvSpPr>
        <xdr:cNvPr id="476" name="楕円 475"/>
        <xdr:cNvSpPr/>
      </xdr:nvSpPr>
      <xdr:spPr>
        <a:xfrm>
          <a:off x="8699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149225</xdr:rowOff>
    </xdr:from>
    <xdr:ext cx="533400" cy="259080"/>
    <xdr:sp macro="" textlink="">
      <xdr:nvSpPr>
        <xdr:cNvPr id="477" name="テキスト ボックス 476"/>
        <xdr:cNvSpPr txBox="1"/>
      </xdr:nvSpPr>
      <xdr:spPr>
        <a:xfrm>
          <a:off x="8482965" y="16779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42545</xdr:rowOff>
    </xdr:from>
    <xdr:to xmlns:xdr="http://schemas.openxmlformats.org/drawingml/2006/spreadsheetDrawing">
      <xdr:col>41</xdr:col>
      <xdr:colOff>101600</xdr:colOff>
      <xdr:row>97</xdr:row>
      <xdr:rowOff>144145</xdr:rowOff>
    </xdr:to>
    <xdr:sp macro="" textlink="">
      <xdr:nvSpPr>
        <xdr:cNvPr id="478" name="楕円 477"/>
        <xdr:cNvSpPr/>
      </xdr:nvSpPr>
      <xdr:spPr>
        <a:xfrm>
          <a:off x="7810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135255</xdr:rowOff>
    </xdr:from>
    <xdr:ext cx="533400" cy="257810"/>
    <xdr:sp macro="" textlink="">
      <xdr:nvSpPr>
        <xdr:cNvPr id="479" name="テキスト ボックス 478"/>
        <xdr:cNvSpPr txBox="1"/>
      </xdr:nvSpPr>
      <xdr:spPr>
        <a:xfrm>
          <a:off x="7593965" y="16765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60325</xdr:rowOff>
    </xdr:from>
    <xdr:to xmlns:xdr="http://schemas.openxmlformats.org/drawingml/2006/spreadsheetDrawing">
      <xdr:col>36</xdr:col>
      <xdr:colOff>165100</xdr:colOff>
      <xdr:row>98</xdr:row>
      <xdr:rowOff>161925</xdr:rowOff>
    </xdr:to>
    <xdr:sp macro="" textlink="">
      <xdr:nvSpPr>
        <xdr:cNvPr id="480" name="楕円 479"/>
        <xdr:cNvSpPr/>
      </xdr:nvSpPr>
      <xdr:spPr>
        <a:xfrm>
          <a:off x="692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153035</xdr:rowOff>
    </xdr:from>
    <xdr:ext cx="533400" cy="259080"/>
    <xdr:sp macro="" textlink="">
      <xdr:nvSpPr>
        <xdr:cNvPr id="481" name="テキスト ボックス 480"/>
        <xdr:cNvSpPr txBox="1"/>
      </xdr:nvSpPr>
      <xdr:spPr>
        <a:xfrm>
          <a:off x="6704965" y="16955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0" name="テキスト ボックス 489"/>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493" name="テキスト ボックス 492"/>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495" name="テキスト ボックス 494"/>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499" name="テキスト ボックス 498"/>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03" name="テキスト ボックス 502"/>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5" name="テキスト ボックス 50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168275</xdr:rowOff>
    </xdr:from>
    <xdr:to xmlns:xdr="http://schemas.openxmlformats.org/drawingml/2006/spreadsheetDrawing">
      <xdr:col>85</xdr:col>
      <xdr:colOff>127000</xdr:colOff>
      <xdr:row>38</xdr:row>
      <xdr:rowOff>70485</xdr:rowOff>
    </xdr:to>
    <xdr:cxnSp macro="">
      <xdr:nvCxnSpPr>
        <xdr:cNvPr id="512" name="直線コネクタ 511"/>
        <xdr:cNvCxnSpPr/>
      </xdr:nvCxnSpPr>
      <xdr:spPr>
        <a:xfrm flipV="1">
          <a:off x="15481300" y="634047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114300</xdr:rowOff>
    </xdr:from>
    <xdr:to xmlns:xdr="http://schemas.openxmlformats.org/drawingml/2006/spreadsheetDrawing">
      <xdr:col>81</xdr:col>
      <xdr:colOff>50800</xdr:colOff>
      <xdr:row>38</xdr:row>
      <xdr:rowOff>70485</xdr:rowOff>
    </xdr:to>
    <xdr:cxnSp macro="">
      <xdr:nvCxnSpPr>
        <xdr:cNvPr id="515" name="直線コネクタ 514"/>
        <xdr:cNvCxnSpPr/>
      </xdr:nvCxnSpPr>
      <xdr:spPr>
        <a:xfrm>
          <a:off x="14592300" y="594360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8630" cy="259080"/>
    <xdr:sp macro="" textlink="">
      <xdr:nvSpPr>
        <xdr:cNvPr id="517" name="テキスト ボックス 516"/>
        <xdr:cNvSpPr txBox="1"/>
      </xdr:nvSpPr>
      <xdr:spPr>
        <a:xfrm>
          <a:off x="15246350" y="6678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114300</xdr:rowOff>
    </xdr:from>
    <xdr:to xmlns:xdr="http://schemas.openxmlformats.org/drawingml/2006/spreadsheetDrawing">
      <xdr:col>76</xdr:col>
      <xdr:colOff>114300</xdr:colOff>
      <xdr:row>37</xdr:row>
      <xdr:rowOff>155575</xdr:rowOff>
    </xdr:to>
    <xdr:cxnSp macro="">
      <xdr:nvCxnSpPr>
        <xdr:cNvPr id="518" name="直線コネクタ 517"/>
        <xdr:cNvCxnSpPr/>
      </xdr:nvCxnSpPr>
      <xdr:spPr>
        <a:xfrm flipV="1">
          <a:off x="13703300" y="594360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8630" cy="257810"/>
    <xdr:sp macro="" textlink="">
      <xdr:nvSpPr>
        <xdr:cNvPr id="520" name="テキスト ボックス 519"/>
        <xdr:cNvSpPr txBox="1"/>
      </xdr:nvSpPr>
      <xdr:spPr>
        <a:xfrm>
          <a:off x="14357350" y="6740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155575</xdr:rowOff>
    </xdr:from>
    <xdr:to xmlns:xdr="http://schemas.openxmlformats.org/drawingml/2006/spreadsheetDrawing">
      <xdr:col>71</xdr:col>
      <xdr:colOff>177800</xdr:colOff>
      <xdr:row>38</xdr:row>
      <xdr:rowOff>168275</xdr:rowOff>
    </xdr:to>
    <xdr:cxnSp macro="">
      <xdr:nvCxnSpPr>
        <xdr:cNvPr id="521" name="直線コネクタ 520"/>
        <xdr:cNvCxnSpPr/>
      </xdr:nvCxnSpPr>
      <xdr:spPr>
        <a:xfrm flipV="1">
          <a:off x="12814300" y="64992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8630" cy="259080"/>
    <xdr:sp macro="" textlink="">
      <xdr:nvSpPr>
        <xdr:cNvPr id="523" name="テキスト ボックス 522"/>
        <xdr:cNvSpPr txBox="1"/>
      </xdr:nvSpPr>
      <xdr:spPr>
        <a:xfrm>
          <a:off x="13468350" y="675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7620</xdr:rowOff>
    </xdr:from>
    <xdr:to xmlns:xdr="http://schemas.openxmlformats.org/drawingml/2006/spreadsheetDrawing">
      <xdr:col>67</xdr:col>
      <xdr:colOff>101600</xdr:colOff>
      <xdr:row>39</xdr:row>
      <xdr:rowOff>109220</xdr:rowOff>
    </xdr:to>
    <xdr:sp macro="" textlink="">
      <xdr:nvSpPr>
        <xdr:cNvPr id="524" name="フローチャート: 判断 523"/>
        <xdr:cNvSpPr/>
      </xdr:nvSpPr>
      <xdr:spPr>
        <a:xfrm>
          <a:off x="1276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100330</xdr:rowOff>
    </xdr:from>
    <xdr:ext cx="468630" cy="257810"/>
    <xdr:sp macro="" textlink="">
      <xdr:nvSpPr>
        <xdr:cNvPr id="525" name="テキスト ボックス 524"/>
        <xdr:cNvSpPr txBox="1"/>
      </xdr:nvSpPr>
      <xdr:spPr>
        <a:xfrm>
          <a:off x="12579350" y="6786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117475</xdr:rowOff>
    </xdr:from>
    <xdr:to xmlns:xdr="http://schemas.openxmlformats.org/drawingml/2006/spreadsheetDrawing">
      <xdr:col>85</xdr:col>
      <xdr:colOff>177800</xdr:colOff>
      <xdr:row>37</xdr:row>
      <xdr:rowOff>47625</xdr:rowOff>
    </xdr:to>
    <xdr:sp macro="" textlink="">
      <xdr:nvSpPr>
        <xdr:cNvPr id="531" name="楕円 530"/>
        <xdr:cNvSpPr/>
      </xdr:nvSpPr>
      <xdr:spPr>
        <a:xfrm>
          <a:off x="16268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140335</xdr:rowOff>
    </xdr:from>
    <xdr:ext cx="534670" cy="259080"/>
    <xdr:sp macro="" textlink="">
      <xdr:nvSpPr>
        <xdr:cNvPr id="532" name="災害復旧事業費該当値テキスト"/>
        <xdr:cNvSpPr txBox="1"/>
      </xdr:nvSpPr>
      <xdr:spPr>
        <a:xfrm>
          <a:off x="16370300" y="614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19685</xdr:rowOff>
    </xdr:from>
    <xdr:to xmlns:xdr="http://schemas.openxmlformats.org/drawingml/2006/spreadsheetDrawing">
      <xdr:col>81</xdr:col>
      <xdr:colOff>101600</xdr:colOff>
      <xdr:row>38</xdr:row>
      <xdr:rowOff>121285</xdr:rowOff>
    </xdr:to>
    <xdr:sp macro="" textlink="">
      <xdr:nvSpPr>
        <xdr:cNvPr id="533" name="楕円 532"/>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137795</xdr:rowOff>
    </xdr:from>
    <xdr:ext cx="533400" cy="259080"/>
    <xdr:sp macro="" textlink="">
      <xdr:nvSpPr>
        <xdr:cNvPr id="534" name="テキスト ボックス 533"/>
        <xdr:cNvSpPr txBox="1"/>
      </xdr:nvSpPr>
      <xdr:spPr>
        <a:xfrm>
          <a:off x="15213965" y="6309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63500</xdr:rowOff>
    </xdr:from>
    <xdr:to xmlns:xdr="http://schemas.openxmlformats.org/drawingml/2006/spreadsheetDrawing">
      <xdr:col>76</xdr:col>
      <xdr:colOff>165100</xdr:colOff>
      <xdr:row>34</xdr:row>
      <xdr:rowOff>165100</xdr:rowOff>
    </xdr:to>
    <xdr:sp macro="" textlink="">
      <xdr:nvSpPr>
        <xdr:cNvPr id="535" name="楕円 534"/>
        <xdr:cNvSpPr/>
      </xdr:nvSpPr>
      <xdr:spPr>
        <a:xfrm>
          <a:off x="14541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10160</xdr:rowOff>
    </xdr:from>
    <xdr:ext cx="533400" cy="259080"/>
    <xdr:sp macro="" textlink="">
      <xdr:nvSpPr>
        <xdr:cNvPr id="536" name="テキスト ボックス 535"/>
        <xdr:cNvSpPr txBox="1"/>
      </xdr:nvSpPr>
      <xdr:spPr>
        <a:xfrm>
          <a:off x="14324965" y="5668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104775</xdr:rowOff>
    </xdr:from>
    <xdr:to xmlns:xdr="http://schemas.openxmlformats.org/drawingml/2006/spreadsheetDrawing">
      <xdr:col>72</xdr:col>
      <xdr:colOff>38100</xdr:colOff>
      <xdr:row>38</xdr:row>
      <xdr:rowOff>34925</xdr:rowOff>
    </xdr:to>
    <xdr:sp macro="" textlink="">
      <xdr:nvSpPr>
        <xdr:cNvPr id="537" name="楕円 536"/>
        <xdr:cNvSpPr/>
      </xdr:nvSpPr>
      <xdr:spPr>
        <a:xfrm>
          <a:off x="13652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52070</xdr:rowOff>
    </xdr:from>
    <xdr:ext cx="533400" cy="257810"/>
    <xdr:sp macro="" textlink="">
      <xdr:nvSpPr>
        <xdr:cNvPr id="538" name="テキスト ボックス 537"/>
        <xdr:cNvSpPr txBox="1"/>
      </xdr:nvSpPr>
      <xdr:spPr>
        <a:xfrm>
          <a:off x="13435965" y="6224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117475</xdr:rowOff>
    </xdr:from>
    <xdr:to xmlns:xdr="http://schemas.openxmlformats.org/drawingml/2006/spreadsheetDrawing">
      <xdr:col>67</xdr:col>
      <xdr:colOff>101600</xdr:colOff>
      <xdr:row>39</xdr:row>
      <xdr:rowOff>47625</xdr:rowOff>
    </xdr:to>
    <xdr:sp macro="" textlink="">
      <xdr:nvSpPr>
        <xdr:cNvPr id="539" name="楕円 538"/>
        <xdr:cNvSpPr/>
      </xdr:nvSpPr>
      <xdr:spPr>
        <a:xfrm>
          <a:off x="1276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64135</xdr:rowOff>
    </xdr:from>
    <xdr:ext cx="468630" cy="257810"/>
    <xdr:sp macro="" textlink="">
      <xdr:nvSpPr>
        <xdr:cNvPr id="540" name="テキスト ボックス 539"/>
        <xdr:cNvSpPr txBox="1"/>
      </xdr:nvSpPr>
      <xdr:spPr>
        <a:xfrm>
          <a:off x="12579350" y="6407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49" name="テキスト ボックス 54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650" cy="259080"/>
    <xdr:sp macro="" textlink="">
      <xdr:nvSpPr>
        <xdr:cNvPr id="552" name="テキスト ボックス 551"/>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650" cy="259080"/>
    <xdr:sp macro="" textlink="">
      <xdr:nvSpPr>
        <xdr:cNvPr id="554" name="テキスト ボックス 553"/>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56" name="テキスト ボックス 555"/>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285" cy="257810"/>
    <xdr:sp macro="" textlink="">
      <xdr:nvSpPr>
        <xdr:cNvPr id="568" name="テキスト ボックス 567"/>
        <xdr:cNvSpPr txBox="1"/>
      </xdr:nvSpPr>
      <xdr:spPr>
        <a:xfrm>
          <a:off x="15356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285" cy="257810"/>
    <xdr:sp macro="" textlink="">
      <xdr:nvSpPr>
        <xdr:cNvPr id="571" name="テキスト ボックス 570"/>
        <xdr:cNvSpPr txBox="1"/>
      </xdr:nvSpPr>
      <xdr:spPr>
        <a:xfrm>
          <a:off x="14467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285" cy="257810"/>
    <xdr:sp macro="" textlink="">
      <xdr:nvSpPr>
        <xdr:cNvPr id="574" name="テキスト ボックス 573"/>
        <xdr:cNvSpPr txBox="1"/>
      </xdr:nvSpPr>
      <xdr:spPr>
        <a:xfrm>
          <a:off x="13578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285" cy="259080"/>
    <xdr:sp macro="" textlink="">
      <xdr:nvSpPr>
        <xdr:cNvPr id="576" name="テキスト ボックス 575"/>
        <xdr:cNvSpPr txBox="1"/>
      </xdr:nvSpPr>
      <xdr:spPr>
        <a:xfrm>
          <a:off x="12689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285" cy="259080"/>
    <xdr:sp macro="" textlink="">
      <xdr:nvSpPr>
        <xdr:cNvPr id="585" name="テキスト ボックス 584"/>
        <xdr:cNvSpPr txBox="1"/>
      </xdr:nvSpPr>
      <xdr:spPr>
        <a:xfrm>
          <a:off x="15356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285" cy="259080"/>
    <xdr:sp macro="" textlink="">
      <xdr:nvSpPr>
        <xdr:cNvPr id="587" name="テキスト ボックス 586"/>
        <xdr:cNvSpPr txBox="1"/>
      </xdr:nvSpPr>
      <xdr:spPr>
        <a:xfrm>
          <a:off x="14467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285" cy="259080"/>
    <xdr:sp macro="" textlink="">
      <xdr:nvSpPr>
        <xdr:cNvPr id="589" name="テキスト ボックス 588"/>
        <xdr:cNvSpPr txBox="1"/>
      </xdr:nvSpPr>
      <xdr:spPr>
        <a:xfrm>
          <a:off x="13578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285" cy="259080"/>
    <xdr:sp macro="" textlink="">
      <xdr:nvSpPr>
        <xdr:cNvPr id="591" name="テキスト ボックス 590"/>
        <xdr:cNvSpPr txBox="1"/>
      </xdr:nvSpPr>
      <xdr:spPr>
        <a:xfrm>
          <a:off x="12689840" y="9503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0" name="テキスト ボックス 59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03" name="テキスト ボックス 602"/>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360" cy="257810"/>
    <xdr:sp macro="" textlink="">
      <xdr:nvSpPr>
        <xdr:cNvPr id="605" name="テキスト ボックス 604"/>
        <xdr:cNvSpPr txBox="1"/>
      </xdr:nvSpPr>
      <xdr:spPr>
        <a:xfrm>
          <a:off x="11850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360" cy="259080"/>
    <xdr:sp macro="" textlink="">
      <xdr:nvSpPr>
        <xdr:cNvPr id="607" name="テキスト ボックス 606"/>
        <xdr:cNvSpPr txBox="1"/>
      </xdr:nvSpPr>
      <xdr:spPr>
        <a:xfrm>
          <a:off x="11850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360" cy="257810"/>
    <xdr:sp macro="" textlink="">
      <xdr:nvSpPr>
        <xdr:cNvPr id="609" name="テキスト ボックス 608"/>
        <xdr:cNvSpPr txBox="1"/>
      </xdr:nvSpPr>
      <xdr:spPr>
        <a:xfrm>
          <a:off x="11850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11" name="テキスト ボックス 610"/>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13" name="テキスト ボックス 612"/>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5" name="テキスト ボックス 61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134620</xdr:rowOff>
    </xdr:from>
    <xdr:to xmlns:xdr="http://schemas.openxmlformats.org/drawingml/2006/spreadsheetDrawing">
      <xdr:col>85</xdr:col>
      <xdr:colOff>127000</xdr:colOff>
      <xdr:row>77</xdr:row>
      <xdr:rowOff>150495</xdr:rowOff>
    </xdr:to>
    <xdr:cxnSp macro="">
      <xdr:nvCxnSpPr>
        <xdr:cNvPr id="622" name="直線コネクタ 621"/>
        <xdr:cNvCxnSpPr/>
      </xdr:nvCxnSpPr>
      <xdr:spPr>
        <a:xfrm>
          <a:off x="15481300" y="13336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7810"/>
    <xdr:sp macro="" textlink="">
      <xdr:nvSpPr>
        <xdr:cNvPr id="623" name="公債費平均値テキスト"/>
        <xdr:cNvSpPr txBox="1"/>
      </xdr:nvSpPr>
      <xdr:spPr>
        <a:xfrm>
          <a:off x="16370300" y="133451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134620</xdr:rowOff>
    </xdr:from>
    <xdr:to xmlns:xdr="http://schemas.openxmlformats.org/drawingml/2006/spreadsheetDrawing">
      <xdr:col>81</xdr:col>
      <xdr:colOff>50800</xdr:colOff>
      <xdr:row>77</xdr:row>
      <xdr:rowOff>156845</xdr:rowOff>
    </xdr:to>
    <xdr:cxnSp macro="">
      <xdr:nvCxnSpPr>
        <xdr:cNvPr id="625" name="直線コネクタ 624"/>
        <xdr:cNvCxnSpPr/>
      </xdr:nvCxnSpPr>
      <xdr:spPr>
        <a:xfrm flipV="1">
          <a:off x="14592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3400" cy="259080"/>
    <xdr:sp macro="" textlink="">
      <xdr:nvSpPr>
        <xdr:cNvPr id="627" name="テキスト ボックス 626"/>
        <xdr:cNvSpPr txBox="1"/>
      </xdr:nvSpPr>
      <xdr:spPr>
        <a:xfrm>
          <a:off x="15213965" y="13457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156845</xdr:rowOff>
    </xdr:from>
    <xdr:to xmlns:xdr="http://schemas.openxmlformats.org/drawingml/2006/spreadsheetDrawing">
      <xdr:col>76</xdr:col>
      <xdr:colOff>114300</xdr:colOff>
      <xdr:row>78</xdr:row>
      <xdr:rowOff>9525</xdr:rowOff>
    </xdr:to>
    <xdr:cxnSp macro="">
      <xdr:nvCxnSpPr>
        <xdr:cNvPr id="628" name="直線コネクタ 627"/>
        <xdr:cNvCxnSpPr/>
      </xdr:nvCxnSpPr>
      <xdr:spPr>
        <a:xfrm flipV="1">
          <a:off x="13703300" y="13358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3400" cy="259080"/>
    <xdr:sp macro="" textlink="">
      <xdr:nvSpPr>
        <xdr:cNvPr id="630" name="テキスト ボックス 629"/>
        <xdr:cNvSpPr txBox="1"/>
      </xdr:nvSpPr>
      <xdr:spPr>
        <a:xfrm>
          <a:off x="14324965" y="13456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3175</xdr:rowOff>
    </xdr:from>
    <xdr:to xmlns:xdr="http://schemas.openxmlformats.org/drawingml/2006/spreadsheetDrawing">
      <xdr:col>71</xdr:col>
      <xdr:colOff>177800</xdr:colOff>
      <xdr:row>78</xdr:row>
      <xdr:rowOff>9525</xdr:rowOff>
    </xdr:to>
    <xdr:cxnSp macro="">
      <xdr:nvCxnSpPr>
        <xdr:cNvPr id="631" name="直線コネクタ 630"/>
        <xdr:cNvCxnSpPr/>
      </xdr:nvCxnSpPr>
      <xdr:spPr>
        <a:xfrm>
          <a:off x="12814300" y="133762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3400" cy="259080"/>
    <xdr:sp macro="" textlink="">
      <xdr:nvSpPr>
        <xdr:cNvPr id="633" name="テキスト ボックス 632"/>
        <xdr:cNvSpPr txBox="1"/>
      </xdr:nvSpPr>
      <xdr:spPr>
        <a:xfrm>
          <a:off x="13435965" y="13453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3810</xdr:rowOff>
    </xdr:from>
    <xdr:to xmlns:xdr="http://schemas.openxmlformats.org/drawingml/2006/spreadsheetDrawing">
      <xdr:col>67</xdr:col>
      <xdr:colOff>101600</xdr:colOff>
      <xdr:row>78</xdr:row>
      <xdr:rowOff>105410</xdr:rowOff>
    </xdr:to>
    <xdr:sp macro="" textlink="">
      <xdr:nvSpPr>
        <xdr:cNvPr id="634" name="フローチャート: 判断 633"/>
        <xdr:cNvSpPr/>
      </xdr:nvSpPr>
      <xdr:spPr>
        <a:xfrm>
          <a:off x="12763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96520</xdr:rowOff>
    </xdr:from>
    <xdr:ext cx="533400" cy="259080"/>
    <xdr:sp macro="" textlink="">
      <xdr:nvSpPr>
        <xdr:cNvPr id="635" name="テキスト ボックス 634"/>
        <xdr:cNvSpPr txBox="1"/>
      </xdr:nvSpPr>
      <xdr:spPr>
        <a:xfrm>
          <a:off x="12546965" y="13469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99695</xdr:rowOff>
    </xdr:from>
    <xdr:to xmlns:xdr="http://schemas.openxmlformats.org/drawingml/2006/spreadsheetDrawing">
      <xdr:col>85</xdr:col>
      <xdr:colOff>177800</xdr:colOff>
      <xdr:row>78</xdr:row>
      <xdr:rowOff>29845</xdr:rowOff>
    </xdr:to>
    <xdr:sp macro="" textlink="">
      <xdr:nvSpPr>
        <xdr:cNvPr id="641" name="楕円 640"/>
        <xdr:cNvSpPr/>
      </xdr:nvSpPr>
      <xdr:spPr>
        <a:xfrm>
          <a:off x="16268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122555</xdr:rowOff>
    </xdr:from>
    <xdr:ext cx="534670" cy="257810"/>
    <xdr:sp macro="" textlink="">
      <xdr:nvSpPr>
        <xdr:cNvPr id="642" name="公債費該当値テキスト"/>
        <xdr:cNvSpPr txBox="1"/>
      </xdr:nvSpPr>
      <xdr:spPr>
        <a:xfrm>
          <a:off x="16370300" y="131527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83820</xdr:rowOff>
    </xdr:from>
    <xdr:to xmlns:xdr="http://schemas.openxmlformats.org/drawingml/2006/spreadsheetDrawing">
      <xdr:col>81</xdr:col>
      <xdr:colOff>101600</xdr:colOff>
      <xdr:row>78</xdr:row>
      <xdr:rowOff>13970</xdr:rowOff>
    </xdr:to>
    <xdr:sp macro="" textlink="">
      <xdr:nvSpPr>
        <xdr:cNvPr id="643" name="楕円 642"/>
        <xdr:cNvSpPr/>
      </xdr:nvSpPr>
      <xdr:spPr>
        <a:xfrm>
          <a:off x="15430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30480</xdr:rowOff>
    </xdr:from>
    <xdr:ext cx="533400" cy="257810"/>
    <xdr:sp macro="" textlink="">
      <xdr:nvSpPr>
        <xdr:cNvPr id="644" name="テキスト ボックス 643"/>
        <xdr:cNvSpPr txBox="1"/>
      </xdr:nvSpPr>
      <xdr:spPr>
        <a:xfrm>
          <a:off x="15213965" y="13060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106045</xdr:rowOff>
    </xdr:from>
    <xdr:to xmlns:xdr="http://schemas.openxmlformats.org/drawingml/2006/spreadsheetDrawing">
      <xdr:col>76</xdr:col>
      <xdr:colOff>165100</xdr:colOff>
      <xdr:row>78</xdr:row>
      <xdr:rowOff>36195</xdr:rowOff>
    </xdr:to>
    <xdr:sp macro="" textlink="">
      <xdr:nvSpPr>
        <xdr:cNvPr id="645" name="楕円 644"/>
        <xdr:cNvSpPr/>
      </xdr:nvSpPr>
      <xdr:spPr>
        <a:xfrm>
          <a:off x="14541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52705</xdr:rowOff>
    </xdr:from>
    <xdr:ext cx="533400" cy="257810"/>
    <xdr:sp macro="" textlink="">
      <xdr:nvSpPr>
        <xdr:cNvPr id="646" name="テキスト ボックス 645"/>
        <xdr:cNvSpPr txBox="1"/>
      </xdr:nvSpPr>
      <xdr:spPr>
        <a:xfrm>
          <a:off x="14324965" y="13082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130175</xdr:rowOff>
    </xdr:from>
    <xdr:to xmlns:xdr="http://schemas.openxmlformats.org/drawingml/2006/spreadsheetDrawing">
      <xdr:col>72</xdr:col>
      <xdr:colOff>38100</xdr:colOff>
      <xdr:row>78</xdr:row>
      <xdr:rowOff>60325</xdr:rowOff>
    </xdr:to>
    <xdr:sp macro="" textlink="">
      <xdr:nvSpPr>
        <xdr:cNvPr id="647" name="楕円 646"/>
        <xdr:cNvSpPr/>
      </xdr:nvSpPr>
      <xdr:spPr>
        <a:xfrm>
          <a:off x="13652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76835</xdr:rowOff>
    </xdr:from>
    <xdr:ext cx="533400" cy="257810"/>
    <xdr:sp macro="" textlink="">
      <xdr:nvSpPr>
        <xdr:cNvPr id="648" name="テキスト ボックス 647"/>
        <xdr:cNvSpPr txBox="1"/>
      </xdr:nvSpPr>
      <xdr:spPr>
        <a:xfrm>
          <a:off x="13435965" y="13107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123825</xdr:rowOff>
    </xdr:from>
    <xdr:to xmlns:xdr="http://schemas.openxmlformats.org/drawingml/2006/spreadsheetDrawing">
      <xdr:col>67</xdr:col>
      <xdr:colOff>101600</xdr:colOff>
      <xdr:row>78</xdr:row>
      <xdr:rowOff>53975</xdr:rowOff>
    </xdr:to>
    <xdr:sp macro="" textlink="">
      <xdr:nvSpPr>
        <xdr:cNvPr id="649" name="楕円 648"/>
        <xdr:cNvSpPr/>
      </xdr:nvSpPr>
      <xdr:spPr>
        <a:xfrm>
          <a:off x="12763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70485</xdr:rowOff>
    </xdr:from>
    <xdr:ext cx="533400" cy="259080"/>
    <xdr:sp macro="" textlink="">
      <xdr:nvSpPr>
        <xdr:cNvPr id="650" name="テキスト ボックス 649"/>
        <xdr:cNvSpPr txBox="1"/>
      </xdr:nvSpPr>
      <xdr:spPr>
        <a:xfrm>
          <a:off x="12546965" y="13100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9" name="テキスト ボックス 65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62" name="テキスト ボックス 661"/>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810"/>
    <xdr:sp macro="" textlink="">
      <xdr:nvSpPr>
        <xdr:cNvPr id="664" name="テキスト ボックス 663"/>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810"/>
    <xdr:sp macro="" textlink="">
      <xdr:nvSpPr>
        <xdr:cNvPr id="666" name="テキスト ボックス 665"/>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810"/>
    <xdr:sp macro="" textlink="">
      <xdr:nvSpPr>
        <xdr:cNvPr id="668" name="テキスト ボックス 667"/>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70" name="テキスト ボックス 669"/>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2540</xdr:rowOff>
    </xdr:from>
    <xdr:to xmlns:xdr="http://schemas.openxmlformats.org/drawingml/2006/spreadsheetDrawing">
      <xdr:col>85</xdr:col>
      <xdr:colOff>127000</xdr:colOff>
      <xdr:row>97</xdr:row>
      <xdr:rowOff>20320</xdr:rowOff>
    </xdr:to>
    <xdr:cxnSp macro="">
      <xdr:nvCxnSpPr>
        <xdr:cNvPr id="677" name="直線コネクタ 676"/>
        <xdr:cNvCxnSpPr/>
      </xdr:nvCxnSpPr>
      <xdr:spPr>
        <a:xfrm flipV="1">
          <a:off x="15481300" y="166331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7810"/>
    <xdr:sp macro="" textlink="">
      <xdr:nvSpPr>
        <xdr:cNvPr id="678" name="積立金平均値テキスト"/>
        <xdr:cNvSpPr txBox="1"/>
      </xdr:nvSpPr>
      <xdr:spPr>
        <a:xfrm>
          <a:off x="16370300" y="167525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20320</xdr:rowOff>
    </xdr:from>
    <xdr:to xmlns:xdr="http://schemas.openxmlformats.org/drawingml/2006/spreadsheetDrawing">
      <xdr:col>81</xdr:col>
      <xdr:colOff>50800</xdr:colOff>
      <xdr:row>97</xdr:row>
      <xdr:rowOff>73025</xdr:rowOff>
    </xdr:to>
    <xdr:cxnSp macro="">
      <xdr:nvCxnSpPr>
        <xdr:cNvPr id="680" name="直線コネクタ 679"/>
        <xdr:cNvCxnSpPr/>
      </xdr:nvCxnSpPr>
      <xdr:spPr>
        <a:xfrm flipV="1">
          <a:off x="14592300" y="166509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3400" cy="259080"/>
    <xdr:sp macro="" textlink="">
      <xdr:nvSpPr>
        <xdr:cNvPr id="682" name="テキスト ボックス 681"/>
        <xdr:cNvSpPr txBox="1"/>
      </xdr:nvSpPr>
      <xdr:spPr>
        <a:xfrm>
          <a:off x="15213965" y="1688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60960</xdr:rowOff>
    </xdr:from>
    <xdr:to xmlns:xdr="http://schemas.openxmlformats.org/drawingml/2006/spreadsheetDrawing">
      <xdr:col>76</xdr:col>
      <xdr:colOff>114300</xdr:colOff>
      <xdr:row>97</xdr:row>
      <xdr:rowOff>73025</xdr:rowOff>
    </xdr:to>
    <xdr:cxnSp macro="">
      <xdr:nvCxnSpPr>
        <xdr:cNvPr id="683" name="直線コネクタ 682"/>
        <xdr:cNvCxnSpPr/>
      </xdr:nvCxnSpPr>
      <xdr:spPr>
        <a:xfrm>
          <a:off x="13703300" y="16691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3400" cy="257810"/>
    <xdr:sp macro="" textlink="">
      <xdr:nvSpPr>
        <xdr:cNvPr id="685" name="テキスト ボックス 684"/>
        <xdr:cNvSpPr txBox="1"/>
      </xdr:nvSpPr>
      <xdr:spPr>
        <a:xfrm>
          <a:off x="14324965" y="16891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60960</xdr:rowOff>
    </xdr:from>
    <xdr:to xmlns:xdr="http://schemas.openxmlformats.org/drawingml/2006/spreadsheetDrawing">
      <xdr:col>71</xdr:col>
      <xdr:colOff>177800</xdr:colOff>
      <xdr:row>97</xdr:row>
      <xdr:rowOff>149225</xdr:rowOff>
    </xdr:to>
    <xdr:cxnSp macro="">
      <xdr:nvCxnSpPr>
        <xdr:cNvPr id="686" name="直線コネクタ 685"/>
        <xdr:cNvCxnSpPr/>
      </xdr:nvCxnSpPr>
      <xdr:spPr>
        <a:xfrm flipV="1">
          <a:off x="12814300" y="1669161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3400" cy="259080"/>
    <xdr:sp macro="" textlink="">
      <xdr:nvSpPr>
        <xdr:cNvPr id="688" name="テキスト ボックス 687"/>
        <xdr:cNvSpPr txBox="1"/>
      </xdr:nvSpPr>
      <xdr:spPr>
        <a:xfrm>
          <a:off x="13435965" y="16887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156845</xdr:rowOff>
    </xdr:from>
    <xdr:to xmlns:xdr="http://schemas.openxmlformats.org/drawingml/2006/spreadsheetDrawing">
      <xdr:col>67</xdr:col>
      <xdr:colOff>101600</xdr:colOff>
      <xdr:row>98</xdr:row>
      <xdr:rowOff>86995</xdr:rowOff>
    </xdr:to>
    <xdr:sp macro="" textlink="">
      <xdr:nvSpPr>
        <xdr:cNvPr id="689" name="フローチャート: 判断 688"/>
        <xdr:cNvSpPr/>
      </xdr:nvSpPr>
      <xdr:spPr>
        <a:xfrm>
          <a:off x="12763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78105</xdr:rowOff>
    </xdr:from>
    <xdr:ext cx="533400" cy="257810"/>
    <xdr:sp macro="" textlink="">
      <xdr:nvSpPr>
        <xdr:cNvPr id="690" name="テキスト ボックス 689"/>
        <xdr:cNvSpPr txBox="1"/>
      </xdr:nvSpPr>
      <xdr:spPr>
        <a:xfrm>
          <a:off x="12546965" y="16880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123190</xdr:rowOff>
    </xdr:from>
    <xdr:to xmlns:xdr="http://schemas.openxmlformats.org/drawingml/2006/spreadsheetDrawing">
      <xdr:col>85</xdr:col>
      <xdr:colOff>177800</xdr:colOff>
      <xdr:row>97</xdr:row>
      <xdr:rowOff>53340</xdr:rowOff>
    </xdr:to>
    <xdr:sp macro="" textlink="">
      <xdr:nvSpPr>
        <xdr:cNvPr id="696" name="楕円 695"/>
        <xdr:cNvSpPr/>
      </xdr:nvSpPr>
      <xdr:spPr>
        <a:xfrm>
          <a:off x="162687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146050</xdr:rowOff>
    </xdr:from>
    <xdr:ext cx="534670" cy="257810"/>
    <xdr:sp macro="" textlink="">
      <xdr:nvSpPr>
        <xdr:cNvPr id="697" name="積立金該当値テキスト"/>
        <xdr:cNvSpPr txBox="1"/>
      </xdr:nvSpPr>
      <xdr:spPr>
        <a:xfrm>
          <a:off x="16370300" y="164338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140970</xdr:rowOff>
    </xdr:from>
    <xdr:to xmlns:xdr="http://schemas.openxmlformats.org/drawingml/2006/spreadsheetDrawing">
      <xdr:col>81</xdr:col>
      <xdr:colOff>101600</xdr:colOff>
      <xdr:row>97</xdr:row>
      <xdr:rowOff>71120</xdr:rowOff>
    </xdr:to>
    <xdr:sp macro="" textlink="">
      <xdr:nvSpPr>
        <xdr:cNvPr id="698" name="楕円 697"/>
        <xdr:cNvSpPr/>
      </xdr:nvSpPr>
      <xdr:spPr>
        <a:xfrm>
          <a:off x="15430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87630</xdr:rowOff>
    </xdr:from>
    <xdr:ext cx="533400" cy="257810"/>
    <xdr:sp macro="" textlink="">
      <xdr:nvSpPr>
        <xdr:cNvPr id="699" name="テキスト ボックス 698"/>
        <xdr:cNvSpPr txBox="1"/>
      </xdr:nvSpPr>
      <xdr:spPr>
        <a:xfrm>
          <a:off x="15213965" y="16375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22225</xdr:rowOff>
    </xdr:from>
    <xdr:to xmlns:xdr="http://schemas.openxmlformats.org/drawingml/2006/spreadsheetDrawing">
      <xdr:col>76</xdr:col>
      <xdr:colOff>165100</xdr:colOff>
      <xdr:row>97</xdr:row>
      <xdr:rowOff>123825</xdr:rowOff>
    </xdr:to>
    <xdr:sp macro="" textlink="">
      <xdr:nvSpPr>
        <xdr:cNvPr id="700" name="楕円 699"/>
        <xdr:cNvSpPr/>
      </xdr:nvSpPr>
      <xdr:spPr>
        <a:xfrm>
          <a:off x="14541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140335</xdr:rowOff>
    </xdr:from>
    <xdr:ext cx="533400" cy="259080"/>
    <xdr:sp macro="" textlink="">
      <xdr:nvSpPr>
        <xdr:cNvPr id="701" name="テキスト ボックス 700"/>
        <xdr:cNvSpPr txBox="1"/>
      </xdr:nvSpPr>
      <xdr:spPr>
        <a:xfrm>
          <a:off x="14324965" y="16428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10160</xdr:rowOff>
    </xdr:from>
    <xdr:to xmlns:xdr="http://schemas.openxmlformats.org/drawingml/2006/spreadsheetDrawing">
      <xdr:col>72</xdr:col>
      <xdr:colOff>38100</xdr:colOff>
      <xdr:row>97</xdr:row>
      <xdr:rowOff>111760</xdr:rowOff>
    </xdr:to>
    <xdr:sp macro="" textlink="">
      <xdr:nvSpPr>
        <xdr:cNvPr id="702" name="楕円 701"/>
        <xdr:cNvSpPr/>
      </xdr:nvSpPr>
      <xdr:spPr>
        <a:xfrm>
          <a:off x="13652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128270</xdr:rowOff>
    </xdr:from>
    <xdr:ext cx="533400" cy="259080"/>
    <xdr:sp macro="" textlink="">
      <xdr:nvSpPr>
        <xdr:cNvPr id="703" name="テキスト ボックス 702"/>
        <xdr:cNvSpPr txBox="1"/>
      </xdr:nvSpPr>
      <xdr:spPr>
        <a:xfrm>
          <a:off x="13435965" y="16416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98425</xdr:rowOff>
    </xdr:from>
    <xdr:to xmlns:xdr="http://schemas.openxmlformats.org/drawingml/2006/spreadsheetDrawing">
      <xdr:col>67</xdr:col>
      <xdr:colOff>101600</xdr:colOff>
      <xdr:row>98</xdr:row>
      <xdr:rowOff>29210</xdr:rowOff>
    </xdr:to>
    <xdr:sp macro="" textlink="">
      <xdr:nvSpPr>
        <xdr:cNvPr id="704" name="楕円 703"/>
        <xdr:cNvSpPr/>
      </xdr:nvSpPr>
      <xdr:spPr>
        <a:xfrm>
          <a:off x="12763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45085</xdr:rowOff>
    </xdr:from>
    <xdr:ext cx="533400" cy="258445"/>
    <xdr:sp macro="" textlink="">
      <xdr:nvSpPr>
        <xdr:cNvPr id="705" name="テキスト ボックス 704"/>
        <xdr:cNvSpPr txBox="1"/>
      </xdr:nvSpPr>
      <xdr:spPr>
        <a:xfrm>
          <a:off x="12546965" y="165042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4" name="テキスト ボックス 713"/>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17" name="テキスト ボックス 716"/>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19" name="テキスト ボックス 718"/>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21" name="テキスト ボックス 720"/>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23" name="テキスト ボックス 722"/>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5" name="テキスト ボックス 724"/>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28"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136525</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16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7810"/>
    <xdr:sp macro="" textlink="">
      <xdr:nvSpPr>
        <xdr:cNvPr id="733" name="投資及び出資金平均値テキスト"/>
        <xdr:cNvSpPr txBox="1"/>
      </xdr:nvSpPr>
      <xdr:spPr>
        <a:xfrm>
          <a:off x="22212300" y="63398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flipV="1">
          <a:off x="2043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8630" cy="257810"/>
    <xdr:sp macro="" textlink="">
      <xdr:nvSpPr>
        <xdr:cNvPr id="737" name="テキスト ボックス 736"/>
        <xdr:cNvSpPr txBox="1"/>
      </xdr:nvSpPr>
      <xdr:spPr>
        <a:xfrm>
          <a:off x="21088350" y="6270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8630" cy="259080"/>
    <xdr:sp macro="" textlink="">
      <xdr:nvSpPr>
        <xdr:cNvPr id="740" name="テキスト ボックス 739"/>
        <xdr:cNvSpPr txBox="1"/>
      </xdr:nvSpPr>
      <xdr:spPr>
        <a:xfrm>
          <a:off x="20199350" y="6280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135890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8656300" y="6650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8630" cy="259080"/>
    <xdr:sp macro="" textlink="">
      <xdr:nvSpPr>
        <xdr:cNvPr id="743" name="テキスト ボックス 742"/>
        <xdr:cNvSpPr txBox="1"/>
      </xdr:nvSpPr>
      <xdr:spPr>
        <a:xfrm>
          <a:off x="19310350" y="629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130810</xdr:rowOff>
    </xdr:from>
    <xdr:to xmlns:xdr="http://schemas.openxmlformats.org/drawingml/2006/spreadsheetDrawing">
      <xdr:col>98</xdr:col>
      <xdr:colOff>38100</xdr:colOff>
      <xdr:row>38</xdr:row>
      <xdr:rowOff>60960</xdr:rowOff>
    </xdr:to>
    <xdr:sp macro="" textlink="">
      <xdr:nvSpPr>
        <xdr:cNvPr id="744" name="フローチャート: 判断 743"/>
        <xdr:cNvSpPr/>
      </xdr:nvSpPr>
      <xdr:spPr>
        <a:xfrm>
          <a:off x="18605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77470</xdr:rowOff>
    </xdr:from>
    <xdr:ext cx="468630" cy="257810"/>
    <xdr:sp macro="" textlink="">
      <xdr:nvSpPr>
        <xdr:cNvPr id="745" name="テキスト ボックス 744"/>
        <xdr:cNvSpPr txBox="1"/>
      </xdr:nvSpPr>
      <xdr:spPr>
        <a:xfrm>
          <a:off x="18421350" y="62496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15875</xdr:rowOff>
    </xdr:to>
    <xdr:sp macro="" textlink="">
      <xdr:nvSpPr>
        <xdr:cNvPr id="753" name="楕円 752"/>
        <xdr:cNvSpPr/>
      </xdr:nvSpPr>
      <xdr:spPr>
        <a:xfrm>
          <a:off x="2127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6985</xdr:rowOff>
    </xdr:from>
    <xdr:ext cx="313690" cy="257810"/>
    <xdr:sp macro="" textlink="">
      <xdr:nvSpPr>
        <xdr:cNvPr id="754" name="テキスト ボックス 753"/>
        <xdr:cNvSpPr txBox="1"/>
      </xdr:nvSpPr>
      <xdr:spPr>
        <a:xfrm>
          <a:off x="21166455" y="669353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56" name="テキスト ボックス 755"/>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58" name="テキスト ボックス 757"/>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85090</xdr:rowOff>
    </xdr:from>
    <xdr:to xmlns:xdr="http://schemas.openxmlformats.org/drawingml/2006/spreadsheetDrawing">
      <xdr:col>98</xdr:col>
      <xdr:colOff>38100</xdr:colOff>
      <xdr:row>39</xdr:row>
      <xdr:rowOff>15240</xdr:rowOff>
    </xdr:to>
    <xdr:sp macro="" textlink="">
      <xdr:nvSpPr>
        <xdr:cNvPr id="759" name="楕円 758"/>
        <xdr:cNvSpPr/>
      </xdr:nvSpPr>
      <xdr:spPr>
        <a:xfrm>
          <a:off x="18605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6350</xdr:rowOff>
    </xdr:from>
    <xdr:ext cx="313690" cy="257810"/>
    <xdr:sp macro="" textlink="">
      <xdr:nvSpPr>
        <xdr:cNvPr id="760" name="テキスト ボックス 759"/>
        <xdr:cNvSpPr txBox="1"/>
      </xdr:nvSpPr>
      <xdr:spPr>
        <a:xfrm>
          <a:off x="18499455" y="669290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69" name="テキスト ボックス 768"/>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72" name="テキスト ボックス 771"/>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7810"/>
    <xdr:sp macro="" textlink="">
      <xdr:nvSpPr>
        <xdr:cNvPr id="774" name="テキスト ボックス 773"/>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7810"/>
    <xdr:sp macro="" textlink="">
      <xdr:nvSpPr>
        <xdr:cNvPr id="778" name="テキスト ボックス 777"/>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4" name="テキスト ボックス 783"/>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91" name="直線コネクタ 790"/>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7810"/>
    <xdr:sp macro="" textlink="">
      <xdr:nvSpPr>
        <xdr:cNvPr id="792" name="貸付金平均値テキスト"/>
        <xdr:cNvSpPr txBox="1"/>
      </xdr:nvSpPr>
      <xdr:spPr>
        <a:xfrm>
          <a:off x="22212300" y="98361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94" name="直線コネクタ 79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8630" cy="257810"/>
    <xdr:sp macro="" textlink="">
      <xdr:nvSpPr>
        <xdr:cNvPr id="796" name="テキスト ボックス 795"/>
        <xdr:cNvSpPr txBox="1"/>
      </xdr:nvSpPr>
      <xdr:spPr>
        <a:xfrm>
          <a:off x="21088350" y="9756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7" name="直線コネクタ 796"/>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8630" cy="259080"/>
    <xdr:sp macro="" textlink="">
      <xdr:nvSpPr>
        <xdr:cNvPr id="799" name="テキスト ボックス 798"/>
        <xdr:cNvSpPr txBox="1"/>
      </xdr:nvSpPr>
      <xdr:spPr>
        <a:xfrm>
          <a:off x="20199350" y="9763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00" name="直線コネクタ 799"/>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8630" cy="259080"/>
    <xdr:sp macro="" textlink="">
      <xdr:nvSpPr>
        <xdr:cNvPr id="802" name="テキスト ボックス 801"/>
        <xdr:cNvSpPr txBox="1"/>
      </xdr:nvSpPr>
      <xdr:spPr>
        <a:xfrm>
          <a:off x="19310350" y="9749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71755</xdr:rowOff>
    </xdr:from>
    <xdr:to xmlns:xdr="http://schemas.openxmlformats.org/drawingml/2006/spreadsheetDrawing">
      <xdr:col>98</xdr:col>
      <xdr:colOff>38100</xdr:colOff>
      <xdr:row>59</xdr:row>
      <xdr:rowOff>1905</xdr:rowOff>
    </xdr:to>
    <xdr:sp macro="" textlink="">
      <xdr:nvSpPr>
        <xdr:cNvPr id="803" name="フローチャート: 判断 802"/>
        <xdr:cNvSpPr/>
      </xdr:nvSpPr>
      <xdr:spPr>
        <a:xfrm>
          <a:off x="18605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18415</xdr:rowOff>
    </xdr:from>
    <xdr:ext cx="468630" cy="257810"/>
    <xdr:sp macro="" textlink="">
      <xdr:nvSpPr>
        <xdr:cNvPr id="804" name="テキスト ボックス 803"/>
        <xdr:cNvSpPr txBox="1"/>
      </xdr:nvSpPr>
      <xdr:spPr>
        <a:xfrm>
          <a:off x="18421350" y="97910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0" name="楕円 80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7810"/>
    <xdr:sp macro="" textlink="">
      <xdr:nvSpPr>
        <xdr:cNvPr id="811" name="貸付金該当値テキスト"/>
        <xdr:cNvSpPr txBox="1"/>
      </xdr:nvSpPr>
      <xdr:spPr>
        <a:xfrm>
          <a:off x="22212300" y="10078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2" name="楕円 81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285" cy="259080"/>
    <xdr:sp macro="" textlink="">
      <xdr:nvSpPr>
        <xdr:cNvPr id="813" name="テキスト ボックス 812"/>
        <xdr:cNvSpPr txBox="1"/>
      </xdr:nvSpPr>
      <xdr:spPr>
        <a:xfrm>
          <a:off x="21198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4" name="楕円 81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285" cy="259080"/>
    <xdr:sp macro="" textlink="">
      <xdr:nvSpPr>
        <xdr:cNvPr id="815" name="テキスト ボックス 814"/>
        <xdr:cNvSpPr txBox="1"/>
      </xdr:nvSpPr>
      <xdr:spPr>
        <a:xfrm>
          <a:off x="20309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6" name="楕円 815"/>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285" cy="259080"/>
    <xdr:sp macro="" textlink="">
      <xdr:nvSpPr>
        <xdr:cNvPr id="817" name="テキスト ボックス 816"/>
        <xdr:cNvSpPr txBox="1"/>
      </xdr:nvSpPr>
      <xdr:spPr>
        <a:xfrm>
          <a:off x="19420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8" name="楕円 817"/>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285" cy="259080"/>
    <xdr:sp macro="" textlink="">
      <xdr:nvSpPr>
        <xdr:cNvPr id="819" name="テキスト ボックス 818"/>
        <xdr:cNvSpPr txBox="1"/>
      </xdr:nvSpPr>
      <xdr:spPr>
        <a:xfrm>
          <a:off x="18531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8" name="テキスト ボックス 827"/>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30" name="テキスト ボックス 829"/>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810"/>
    <xdr:sp macro="" textlink="">
      <xdr:nvSpPr>
        <xdr:cNvPr id="834" name="テキスト ボックス 833"/>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7810"/>
    <xdr:sp macro="" textlink="">
      <xdr:nvSpPr>
        <xdr:cNvPr id="838" name="テキスト ボックス 837"/>
        <xdr:cNvSpPr txBox="1"/>
      </xdr:nvSpPr>
      <xdr:spPr>
        <a:xfrm>
          <a:off x="17756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360" cy="258445"/>
    <xdr:sp macro="" textlink="">
      <xdr:nvSpPr>
        <xdr:cNvPr id="840" name="テキスト ボックス 839"/>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360" cy="259080"/>
    <xdr:sp macro="" textlink="">
      <xdr:nvSpPr>
        <xdr:cNvPr id="842" name="テキスト ボックス 841"/>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4" name="テキスト ボックス 843"/>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7810"/>
    <xdr:sp macro="" textlink="">
      <xdr:nvSpPr>
        <xdr:cNvPr id="847" name="繰出金最小値テキスト"/>
        <xdr:cNvSpPr txBox="1"/>
      </xdr:nvSpPr>
      <xdr:spPr>
        <a:xfrm>
          <a:off x="22212300" y="13550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7810"/>
    <xdr:sp macro="" textlink="">
      <xdr:nvSpPr>
        <xdr:cNvPr id="849" name="繰出金最大値テキスト"/>
        <xdr:cNvSpPr txBox="1"/>
      </xdr:nvSpPr>
      <xdr:spPr>
        <a:xfrm>
          <a:off x="22212300" y="11756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143510</xdr:rowOff>
    </xdr:from>
    <xdr:to xmlns:xdr="http://schemas.openxmlformats.org/drawingml/2006/spreadsheetDrawing">
      <xdr:col>116</xdr:col>
      <xdr:colOff>63500</xdr:colOff>
      <xdr:row>74</xdr:row>
      <xdr:rowOff>168910</xdr:rowOff>
    </xdr:to>
    <xdr:cxnSp macro="">
      <xdr:nvCxnSpPr>
        <xdr:cNvPr id="851" name="直線コネクタ 850"/>
        <xdr:cNvCxnSpPr/>
      </xdr:nvCxnSpPr>
      <xdr:spPr>
        <a:xfrm flipV="1">
          <a:off x="21323300" y="128308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168910</xdr:rowOff>
    </xdr:from>
    <xdr:to xmlns:xdr="http://schemas.openxmlformats.org/drawingml/2006/spreadsheetDrawing">
      <xdr:col>111</xdr:col>
      <xdr:colOff>177800</xdr:colOff>
      <xdr:row>75</xdr:row>
      <xdr:rowOff>14605</xdr:rowOff>
    </xdr:to>
    <xdr:cxnSp macro="">
      <xdr:nvCxnSpPr>
        <xdr:cNvPr id="854" name="直線コネクタ 853"/>
        <xdr:cNvCxnSpPr/>
      </xdr:nvCxnSpPr>
      <xdr:spPr>
        <a:xfrm flipV="1">
          <a:off x="20434300" y="128562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3400" cy="259080"/>
    <xdr:sp macro="" textlink="">
      <xdr:nvSpPr>
        <xdr:cNvPr id="856" name="テキスト ボックス 855"/>
        <xdr:cNvSpPr txBox="1"/>
      </xdr:nvSpPr>
      <xdr:spPr>
        <a:xfrm>
          <a:off x="21055965" y="12995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164465</xdr:rowOff>
    </xdr:from>
    <xdr:to xmlns:xdr="http://schemas.openxmlformats.org/drawingml/2006/spreadsheetDrawing">
      <xdr:col>107</xdr:col>
      <xdr:colOff>50800</xdr:colOff>
      <xdr:row>75</xdr:row>
      <xdr:rowOff>14605</xdr:rowOff>
    </xdr:to>
    <xdr:cxnSp macro="">
      <xdr:nvCxnSpPr>
        <xdr:cNvPr id="857" name="直線コネクタ 856"/>
        <xdr:cNvCxnSpPr/>
      </xdr:nvCxnSpPr>
      <xdr:spPr>
        <a:xfrm>
          <a:off x="19545300" y="128517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3400" cy="257810"/>
    <xdr:sp macro="" textlink="">
      <xdr:nvSpPr>
        <xdr:cNvPr id="859" name="テキスト ボックス 858"/>
        <xdr:cNvSpPr txBox="1"/>
      </xdr:nvSpPr>
      <xdr:spPr>
        <a:xfrm>
          <a:off x="20166965" y="12980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164465</xdr:rowOff>
    </xdr:from>
    <xdr:to xmlns:xdr="http://schemas.openxmlformats.org/drawingml/2006/spreadsheetDrawing">
      <xdr:col>102</xdr:col>
      <xdr:colOff>114300</xdr:colOff>
      <xdr:row>75</xdr:row>
      <xdr:rowOff>87630</xdr:rowOff>
    </xdr:to>
    <xdr:cxnSp macro="">
      <xdr:nvCxnSpPr>
        <xdr:cNvPr id="860" name="直線コネクタ 859"/>
        <xdr:cNvCxnSpPr/>
      </xdr:nvCxnSpPr>
      <xdr:spPr>
        <a:xfrm flipV="1">
          <a:off x="18656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3400" cy="259080"/>
    <xdr:sp macro="" textlink="">
      <xdr:nvSpPr>
        <xdr:cNvPr id="862" name="テキスト ボックス 861"/>
        <xdr:cNvSpPr txBox="1"/>
      </xdr:nvSpPr>
      <xdr:spPr>
        <a:xfrm>
          <a:off x="19277965" y="12965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73660</xdr:rowOff>
    </xdr:from>
    <xdr:to xmlns:xdr="http://schemas.openxmlformats.org/drawingml/2006/spreadsheetDrawing">
      <xdr:col>98</xdr:col>
      <xdr:colOff>38100</xdr:colOff>
      <xdr:row>76</xdr:row>
      <xdr:rowOff>3810</xdr:rowOff>
    </xdr:to>
    <xdr:sp macro="" textlink="">
      <xdr:nvSpPr>
        <xdr:cNvPr id="863" name="フローチャート: 判断 862"/>
        <xdr:cNvSpPr/>
      </xdr:nvSpPr>
      <xdr:spPr>
        <a:xfrm>
          <a:off x="18605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166370</xdr:rowOff>
    </xdr:from>
    <xdr:ext cx="533400" cy="257810"/>
    <xdr:sp macro="" textlink="">
      <xdr:nvSpPr>
        <xdr:cNvPr id="864" name="テキスト ボックス 863"/>
        <xdr:cNvSpPr txBox="1"/>
      </xdr:nvSpPr>
      <xdr:spPr>
        <a:xfrm>
          <a:off x="18388965" y="13025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92075</xdr:rowOff>
    </xdr:from>
    <xdr:to xmlns:xdr="http://schemas.openxmlformats.org/drawingml/2006/spreadsheetDrawing">
      <xdr:col>116</xdr:col>
      <xdr:colOff>114300</xdr:colOff>
      <xdr:row>75</xdr:row>
      <xdr:rowOff>22225</xdr:rowOff>
    </xdr:to>
    <xdr:sp macro="" textlink="">
      <xdr:nvSpPr>
        <xdr:cNvPr id="870" name="楕円 869"/>
        <xdr:cNvSpPr/>
      </xdr:nvSpPr>
      <xdr:spPr>
        <a:xfrm>
          <a:off x="221107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114935</xdr:rowOff>
    </xdr:from>
    <xdr:ext cx="534670" cy="259080"/>
    <xdr:sp macro="" textlink="">
      <xdr:nvSpPr>
        <xdr:cNvPr id="871" name="繰出金該当値テキスト"/>
        <xdr:cNvSpPr txBox="1"/>
      </xdr:nvSpPr>
      <xdr:spPr>
        <a:xfrm>
          <a:off x="22212300" y="1263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118110</xdr:rowOff>
    </xdr:from>
    <xdr:to xmlns:xdr="http://schemas.openxmlformats.org/drawingml/2006/spreadsheetDrawing">
      <xdr:col>112</xdr:col>
      <xdr:colOff>38100</xdr:colOff>
      <xdr:row>75</xdr:row>
      <xdr:rowOff>48260</xdr:rowOff>
    </xdr:to>
    <xdr:sp macro="" textlink="">
      <xdr:nvSpPr>
        <xdr:cNvPr id="872" name="楕円 871"/>
        <xdr:cNvSpPr/>
      </xdr:nvSpPr>
      <xdr:spPr>
        <a:xfrm>
          <a:off x="21272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64770</xdr:rowOff>
    </xdr:from>
    <xdr:ext cx="533400" cy="257810"/>
    <xdr:sp macro="" textlink="">
      <xdr:nvSpPr>
        <xdr:cNvPr id="873" name="テキスト ボックス 872"/>
        <xdr:cNvSpPr txBox="1"/>
      </xdr:nvSpPr>
      <xdr:spPr>
        <a:xfrm>
          <a:off x="21055965" y="125806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135255</xdr:rowOff>
    </xdr:from>
    <xdr:to xmlns:xdr="http://schemas.openxmlformats.org/drawingml/2006/spreadsheetDrawing">
      <xdr:col>107</xdr:col>
      <xdr:colOff>101600</xdr:colOff>
      <xdr:row>75</xdr:row>
      <xdr:rowOff>65405</xdr:rowOff>
    </xdr:to>
    <xdr:sp macro="" textlink="">
      <xdr:nvSpPr>
        <xdr:cNvPr id="874" name="楕円 873"/>
        <xdr:cNvSpPr/>
      </xdr:nvSpPr>
      <xdr:spPr>
        <a:xfrm>
          <a:off x="20383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81915</xdr:rowOff>
    </xdr:from>
    <xdr:ext cx="533400" cy="259080"/>
    <xdr:sp macro="" textlink="">
      <xdr:nvSpPr>
        <xdr:cNvPr id="875" name="テキスト ボックス 874"/>
        <xdr:cNvSpPr txBox="1"/>
      </xdr:nvSpPr>
      <xdr:spPr>
        <a:xfrm>
          <a:off x="20166965" y="12597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113665</xdr:rowOff>
    </xdr:from>
    <xdr:to xmlns:xdr="http://schemas.openxmlformats.org/drawingml/2006/spreadsheetDrawing">
      <xdr:col>102</xdr:col>
      <xdr:colOff>165100</xdr:colOff>
      <xdr:row>75</xdr:row>
      <xdr:rowOff>43815</xdr:rowOff>
    </xdr:to>
    <xdr:sp macro="" textlink="">
      <xdr:nvSpPr>
        <xdr:cNvPr id="876" name="楕円 875"/>
        <xdr:cNvSpPr/>
      </xdr:nvSpPr>
      <xdr:spPr>
        <a:xfrm>
          <a:off x="19494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60325</xdr:rowOff>
    </xdr:from>
    <xdr:ext cx="533400" cy="259080"/>
    <xdr:sp macro="" textlink="">
      <xdr:nvSpPr>
        <xdr:cNvPr id="877" name="テキスト ボックス 876"/>
        <xdr:cNvSpPr txBox="1"/>
      </xdr:nvSpPr>
      <xdr:spPr>
        <a:xfrm>
          <a:off x="19277965" y="12576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36830</xdr:rowOff>
    </xdr:from>
    <xdr:to xmlns:xdr="http://schemas.openxmlformats.org/drawingml/2006/spreadsheetDrawing">
      <xdr:col>98</xdr:col>
      <xdr:colOff>38100</xdr:colOff>
      <xdr:row>75</xdr:row>
      <xdr:rowOff>138430</xdr:rowOff>
    </xdr:to>
    <xdr:sp macro="" textlink="">
      <xdr:nvSpPr>
        <xdr:cNvPr id="878" name="楕円 877"/>
        <xdr:cNvSpPr/>
      </xdr:nvSpPr>
      <xdr:spPr>
        <a:xfrm>
          <a:off x="18605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154940</xdr:rowOff>
    </xdr:from>
    <xdr:ext cx="533400" cy="257810"/>
    <xdr:sp macro="" textlink="">
      <xdr:nvSpPr>
        <xdr:cNvPr id="879" name="テキスト ボックス 878"/>
        <xdr:cNvSpPr txBox="1"/>
      </xdr:nvSpPr>
      <xdr:spPr>
        <a:xfrm>
          <a:off x="18388965" y="12670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8" name="テキスト ボックス 887"/>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650" cy="259080"/>
    <xdr:sp macro="" textlink="">
      <xdr:nvSpPr>
        <xdr:cNvPr id="891" name="テキスト ボックス 890"/>
        <xdr:cNvSpPr txBox="1"/>
      </xdr:nvSpPr>
      <xdr:spPr>
        <a:xfrm>
          <a:off x="18039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090" cy="259080"/>
    <xdr:sp macro="" textlink="">
      <xdr:nvSpPr>
        <xdr:cNvPr id="893" name="テキスト ボックス 892"/>
        <xdr:cNvSpPr txBox="1"/>
      </xdr:nvSpPr>
      <xdr:spPr>
        <a:xfrm>
          <a:off x="17820640" y="1649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090" cy="257810"/>
    <xdr:sp macro="" textlink="">
      <xdr:nvSpPr>
        <xdr:cNvPr id="895" name="テキスト ボックス 894"/>
        <xdr:cNvSpPr txBox="1"/>
      </xdr:nvSpPr>
      <xdr:spPr>
        <a:xfrm>
          <a:off x="17820640" y="1611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090" cy="259080"/>
    <xdr:sp macro="" textlink="">
      <xdr:nvSpPr>
        <xdr:cNvPr id="897" name="テキスト ボックス 896"/>
        <xdr:cNvSpPr txBox="1"/>
      </xdr:nvSpPr>
      <xdr:spPr>
        <a:xfrm>
          <a:off x="17820640" y="1573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7810"/>
    <xdr:sp macro="" textlink="">
      <xdr:nvSpPr>
        <xdr:cNvPr id="901" name="テキスト ボックス 900"/>
        <xdr:cNvSpPr txBox="1"/>
      </xdr:nvSpPr>
      <xdr:spPr>
        <a:xfrm>
          <a:off x="17756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7810"/>
    <xdr:sp macro="" textlink="">
      <xdr:nvSpPr>
        <xdr:cNvPr id="906" name="前年度繰上充用金最大値テキスト"/>
        <xdr:cNvSpPr txBox="1"/>
      </xdr:nvSpPr>
      <xdr:spPr>
        <a:xfrm>
          <a:off x="22212300" y="15299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7810"/>
    <xdr:sp macro="" textlink="">
      <xdr:nvSpPr>
        <xdr:cNvPr id="909" name="前年度繰上充用金平均値テキスト"/>
        <xdr:cNvSpPr txBox="1"/>
      </xdr:nvSpPr>
      <xdr:spPr>
        <a:xfrm>
          <a:off x="22212300" y="1681035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285" cy="257810"/>
    <xdr:sp macro="" textlink="">
      <xdr:nvSpPr>
        <xdr:cNvPr id="921" name="テキスト ボックス 920"/>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7810"/>
    <xdr:sp macro="" textlink="">
      <xdr:nvSpPr>
        <xdr:cNvPr id="928" name="前年度繰上充用金該当値テキスト"/>
        <xdr:cNvSpPr txBox="1"/>
      </xdr:nvSpPr>
      <xdr:spPr>
        <a:xfrm>
          <a:off x="22212300" y="1693735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285" cy="257810"/>
    <xdr:sp macro="" textlink="">
      <xdr:nvSpPr>
        <xdr:cNvPr id="930" name="テキスト ボックス 929"/>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285" cy="257810"/>
    <xdr:sp macro="" textlink="">
      <xdr:nvSpPr>
        <xdr:cNvPr id="932" name="テキスト ボックス 931"/>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285" cy="257810"/>
    <xdr:sp macro="" textlink="">
      <xdr:nvSpPr>
        <xdr:cNvPr id="934" name="テキスト ボックス 933"/>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8285" cy="257810"/>
    <xdr:sp macro="" textlink="">
      <xdr:nvSpPr>
        <xdr:cNvPr id="936" name="テキスト ボックス 935"/>
        <xdr:cNvSpPr txBox="1"/>
      </xdr:nvSpPr>
      <xdr:spPr>
        <a:xfrm>
          <a:off x="18531840"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741</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千円の増となっている。主な構成項目である人件費は</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普通建設事業費は</a:t>
          </a:r>
          <a:r>
            <a:rPr lang="en-US" altLang="ja-JP" sz="1100">
              <a:solidFill>
                <a:schemeClr val="dk1"/>
              </a:solidFill>
              <a:effectLst/>
              <a:latin typeface="+mn-lt"/>
              <a:ea typeface="+mn-ea"/>
              <a:cs typeface="+mn-cs"/>
            </a:rPr>
            <a:t>117</a:t>
          </a:r>
          <a:r>
            <a:rPr lang="ja-JP" altLang="en-US" sz="1100">
              <a:solidFill>
                <a:schemeClr val="dk1"/>
              </a:solidFill>
              <a:effectLst/>
              <a:latin typeface="+mn-lt"/>
              <a:ea typeface="+mn-ea"/>
              <a:cs typeface="+mn-cs"/>
            </a:rPr>
            <a:t>千円となっており，</a:t>
          </a:r>
          <a:r>
            <a:rPr lang="ja-JP" altLang="ja-JP" sz="1100">
              <a:solidFill>
                <a:schemeClr val="dk1"/>
              </a:solidFill>
              <a:effectLst/>
              <a:latin typeface="+mn-lt"/>
              <a:ea typeface="+mn-ea"/>
              <a:cs typeface="+mn-cs"/>
            </a:rPr>
            <a:t>前年度と比較すると</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千円の増となっている</a:t>
          </a:r>
          <a:r>
            <a:rPr lang="ja-JP" altLang="en-US" sz="1100">
              <a:solidFill>
                <a:schemeClr val="dk1"/>
              </a:solidFill>
              <a:effectLst/>
              <a:latin typeface="+mn-lt"/>
              <a:ea typeface="+mn-ea"/>
              <a:cs typeface="+mn-cs"/>
            </a:rPr>
            <a:t>。これは、市内の小・中学校屋内運動場の耐震化が主なものである。</a:t>
          </a:r>
          <a:r>
            <a:rPr lang="ja-JP" altLang="ja-JP" sz="1100">
              <a:solidFill>
                <a:schemeClr val="dk1"/>
              </a:solidFill>
              <a:effectLst/>
              <a:latin typeface="+mn-lt"/>
              <a:ea typeface="+mn-ea"/>
              <a:cs typeface="+mn-cs"/>
            </a:rPr>
            <a:t>災害復旧事業費は</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年度に発生した災害により，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となっている。積立金は</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35,515
35,083
390.14
27,221,130
26,316,293
642,860
12,841,280
24,787,209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7810"/>
    <xdr:sp macro="" textlink="">
      <xdr:nvSpPr>
        <xdr:cNvPr id="59" name="議会費最大値テキスト"/>
        <xdr:cNvSpPr txBox="1"/>
      </xdr:nvSpPr>
      <xdr:spPr>
        <a:xfrm>
          <a:off x="4686300" y="48768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111125</xdr:rowOff>
    </xdr:from>
    <xdr:to xmlns:xdr="http://schemas.openxmlformats.org/drawingml/2006/spreadsheetDrawing">
      <xdr:col>24</xdr:col>
      <xdr:colOff>63500</xdr:colOff>
      <xdr:row>35</xdr:row>
      <xdr:rowOff>133985</xdr:rowOff>
    </xdr:to>
    <xdr:cxnSp macro="">
      <xdr:nvCxnSpPr>
        <xdr:cNvPr id="61" name="直線コネクタ 60"/>
        <xdr:cNvCxnSpPr/>
      </xdr:nvCxnSpPr>
      <xdr:spPr>
        <a:xfrm flipV="1">
          <a:off x="3797300" y="61118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7810"/>
    <xdr:sp macro="" textlink="">
      <xdr:nvSpPr>
        <xdr:cNvPr id="62" name="議会費平均値テキスト"/>
        <xdr:cNvSpPr txBox="1"/>
      </xdr:nvSpPr>
      <xdr:spPr>
        <a:xfrm>
          <a:off x="4686300" y="60655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133985</xdr:rowOff>
    </xdr:from>
    <xdr:to xmlns:xdr="http://schemas.openxmlformats.org/drawingml/2006/spreadsheetDrawing">
      <xdr:col>19</xdr:col>
      <xdr:colOff>177800</xdr:colOff>
      <xdr:row>36</xdr:row>
      <xdr:rowOff>52705</xdr:rowOff>
    </xdr:to>
    <xdr:cxnSp macro="">
      <xdr:nvCxnSpPr>
        <xdr:cNvPr id="64" name="直線コネクタ 63"/>
        <xdr:cNvCxnSpPr/>
      </xdr:nvCxnSpPr>
      <xdr:spPr>
        <a:xfrm flipV="1">
          <a:off x="2908300" y="61347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8630" cy="259080"/>
    <xdr:sp macro="" textlink="">
      <xdr:nvSpPr>
        <xdr:cNvPr id="66" name="テキスト ボックス 65"/>
        <xdr:cNvSpPr txBox="1"/>
      </xdr:nvSpPr>
      <xdr:spPr>
        <a:xfrm>
          <a:off x="3562350" y="5857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18415</xdr:rowOff>
    </xdr:from>
    <xdr:to xmlns:xdr="http://schemas.openxmlformats.org/drawingml/2006/spreadsheetDrawing">
      <xdr:col>15</xdr:col>
      <xdr:colOff>50800</xdr:colOff>
      <xdr:row>36</xdr:row>
      <xdr:rowOff>52705</xdr:rowOff>
    </xdr:to>
    <xdr:cxnSp macro="">
      <xdr:nvCxnSpPr>
        <xdr:cNvPr id="67" name="直線コネクタ 66"/>
        <xdr:cNvCxnSpPr/>
      </xdr:nvCxnSpPr>
      <xdr:spPr>
        <a:xfrm>
          <a:off x="2019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8630" cy="259080"/>
    <xdr:sp macro="" textlink="">
      <xdr:nvSpPr>
        <xdr:cNvPr id="69" name="テキスト ボックス 68"/>
        <xdr:cNvSpPr txBox="1"/>
      </xdr:nvSpPr>
      <xdr:spPr>
        <a:xfrm>
          <a:off x="2673350" y="586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79375</xdr:rowOff>
    </xdr:from>
    <xdr:to xmlns:xdr="http://schemas.openxmlformats.org/drawingml/2006/spreadsheetDrawing">
      <xdr:col>10</xdr:col>
      <xdr:colOff>114300</xdr:colOff>
      <xdr:row>36</xdr:row>
      <xdr:rowOff>18415</xdr:rowOff>
    </xdr:to>
    <xdr:cxnSp macro="">
      <xdr:nvCxnSpPr>
        <xdr:cNvPr id="70" name="直線コネクタ 69"/>
        <xdr:cNvCxnSpPr/>
      </xdr:nvCxnSpPr>
      <xdr:spPr>
        <a:xfrm>
          <a:off x="1130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8630" cy="259080"/>
    <xdr:sp macro="" textlink="">
      <xdr:nvSpPr>
        <xdr:cNvPr id="72" name="テキスト ボックス 71"/>
        <xdr:cNvSpPr txBox="1"/>
      </xdr:nvSpPr>
      <xdr:spPr>
        <a:xfrm>
          <a:off x="1784350" y="5868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67310</xdr:rowOff>
    </xdr:from>
    <xdr:to xmlns:xdr="http://schemas.openxmlformats.org/drawingml/2006/spreadsheetDrawing">
      <xdr:col>6</xdr:col>
      <xdr:colOff>38100</xdr:colOff>
      <xdr:row>35</xdr:row>
      <xdr:rowOff>168910</xdr:rowOff>
    </xdr:to>
    <xdr:sp macro="" textlink="">
      <xdr:nvSpPr>
        <xdr:cNvPr id="73" name="フローチャート: 判断 72"/>
        <xdr:cNvSpPr/>
      </xdr:nvSpPr>
      <xdr:spPr>
        <a:xfrm>
          <a:off x="1079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160020</xdr:rowOff>
    </xdr:from>
    <xdr:ext cx="468630" cy="259080"/>
    <xdr:sp macro="" textlink="">
      <xdr:nvSpPr>
        <xdr:cNvPr id="74" name="テキスト ボックス 73"/>
        <xdr:cNvSpPr txBox="1"/>
      </xdr:nvSpPr>
      <xdr:spPr>
        <a:xfrm>
          <a:off x="895350" y="6160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60325</xdr:rowOff>
    </xdr:from>
    <xdr:to xmlns:xdr="http://schemas.openxmlformats.org/drawingml/2006/spreadsheetDrawing">
      <xdr:col>24</xdr:col>
      <xdr:colOff>114300</xdr:colOff>
      <xdr:row>35</xdr:row>
      <xdr:rowOff>161925</xdr:rowOff>
    </xdr:to>
    <xdr:sp macro="" textlink="">
      <xdr:nvSpPr>
        <xdr:cNvPr id="80" name="楕円 79"/>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83185</xdr:rowOff>
    </xdr:from>
    <xdr:ext cx="469900" cy="259080"/>
    <xdr:sp macro="" textlink="">
      <xdr:nvSpPr>
        <xdr:cNvPr id="81" name="議会費該当値テキスト"/>
        <xdr:cNvSpPr txBox="1"/>
      </xdr:nvSpPr>
      <xdr:spPr>
        <a:xfrm>
          <a:off x="4686300" y="5912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83185</xdr:rowOff>
    </xdr:from>
    <xdr:to xmlns:xdr="http://schemas.openxmlformats.org/drawingml/2006/spreadsheetDrawing">
      <xdr:col>20</xdr:col>
      <xdr:colOff>38100</xdr:colOff>
      <xdr:row>36</xdr:row>
      <xdr:rowOff>13335</xdr:rowOff>
    </xdr:to>
    <xdr:sp macro="" textlink="">
      <xdr:nvSpPr>
        <xdr:cNvPr id="82" name="楕円 81"/>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4445</xdr:rowOff>
    </xdr:from>
    <xdr:ext cx="468630" cy="259080"/>
    <xdr:sp macro="" textlink="">
      <xdr:nvSpPr>
        <xdr:cNvPr id="83" name="テキスト ボックス 82"/>
        <xdr:cNvSpPr txBox="1"/>
      </xdr:nvSpPr>
      <xdr:spPr>
        <a:xfrm>
          <a:off x="3562350" y="6176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1905</xdr:rowOff>
    </xdr:from>
    <xdr:to xmlns:xdr="http://schemas.openxmlformats.org/drawingml/2006/spreadsheetDrawing">
      <xdr:col>15</xdr:col>
      <xdr:colOff>101600</xdr:colOff>
      <xdr:row>36</xdr:row>
      <xdr:rowOff>103505</xdr:rowOff>
    </xdr:to>
    <xdr:sp macro="" textlink="">
      <xdr:nvSpPr>
        <xdr:cNvPr id="84" name="楕円 83"/>
        <xdr:cNvSpPr/>
      </xdr:nvSpPr>
      <xdr:spPr>
        <a:xfrm>
          <a:off x="2857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94615</xdr:rowOff>
    </xdr:from>
    <xdr:ext cx="468630" cy="259080"/>
    <xdr:sp macro="" textlink="">
      <xdr:nvSpPr>
        <xdr:cNvPr id="85" name="テキスト ボックス 84"/>
        <xdr:cNvSpPr txBox="1"/>
      </xdr:nvSpPr>
      <xdr:spPr>
        <a:xfrm>
          <a:off x="2673350" y="6266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139065</xdr:rowOff>
    </xdr:from>
    <xdr:to xmlns:xdr="http://schemas.openxmlformats.org/drawingml/2006/spreadsheetDrawing">
      <xdr:col>10</xdr:col>
      <xdr:colOff>165100</xdr:colOff>
      <xdr:row>36</xdr:row>
      <xdr:rowOff>69215</xdr:rowOff>
    </xdr:to>
    <xdr:sp macro="" textlink="">
      <xdr:nvSpPr>
        <xdr:cNvPr id="86" name="楕円 85"/>
        <xdr:cNvSpPr/>
      </xdr:nvSpPr>
      <xdr:spPr>
        <a:xfrm>
          <a:off x="196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60325</xdr:rowOff>
    </xdr:from>
    <xdr:ext cx="468630" cy="259080"/>
    <xdr:sp macro="" textlink="">
      <xdr:nvSpPr>
        <xdr:cNvPr id="87" name="テキスト ボックス 86"/>
        <xdr:cNvSpPr txBox="1"/>
      </xdr:nvSpPr>
      <xdr:spPr>
        <a:xfrm>
          <a:off x="1784350" y="6232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29210</xdr:rowOff>
    </xdr:from>
    <xdr:to xmlns:xdr="http://schemas.openxmlformats.org/drawingml/2006/spreadsheetDrawing">
      <xdr:col>6</xdr:col>
      <xdr:colOff>38100</xdr:colOff>
      <xdr:row>35</xdr:row>
      <xdr:rowOff>130175</xdr:rowOff>
    </xdr:to>
    <xdr:sp macro="" textlink="">
      <xdr:nvSpPr>
        <xdr:cNvPr id="88" name="楕円 87"/>
        <xdr:cNvSpPr/>
      </xdr:nvSpPr>
      <xdr:spPr>
        <a:xfrm>
          <a:off x="1079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146685</xdr:rowOff>
    </xdr:from>
    <xdr:ext cx="468630" cy="257810"/>
    <xdr:sp macro="" textlink="">
      <xdr:nvSpPr>
        <xdr:cNvPr id="89" name="テキスト ボックス 88"/>
        <xdr:cNvSpPr txBox="1"/>
      </xdr:nvSpPr>
      <xdr:spPr>
        <a:xfrm>
          <a:off x="895350" y="5804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1" name="テキスト ボックス 100"/>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3" name="テキスト ボックス 102"/>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5" name="テキスト ボックス 104"/>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7" name="テキスト ボックス 106"/>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9" name="テキスト ボックス 108"/>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1" name="テキスト ボックス 110"/>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3" name="テキスト ボックス 112"/>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7810"/>
    <xdr:sp macro="" textlink="">
      <xdr:nvSpPr>
        <xdr:cNvPr id="116" name="総務費最小値テキスト"/>
        <xdr:cNvSpPr txBox="1"/>
      </xdr:nvSpPr>
      <xdr:spPr>
        <a:xfrm>
          <a:off x="4686300" y="100996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7810"/>
    <xdr:sp macro="" textlink="">
      <xdr:nvSpPr>
        <xdr:cNvPr id="118" name="総務費最大値テキスト"/>
        <xdr:cNvSpPr txBox="1"/>
      </xdr:nvSpPr>
      <xdr:spPr>
        <a:xfrm>
          <a:off x="4686300" y="8498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47625</xdr:rowOff>
    </xdr:from>
    <xdr:to xmlns:xdr="http://schemas.openxmlformats.org/drawingml/2006/spreadsheetDrawing">
      <xdr:col>24</xdr:col>
      <xdr:colOff>63500</xdr:colOff>
      <xdr:row>58</xdr:row>
      <xdr:rowOff>73025</xdr:rowOff>
    </xdr:to>
    <xdr:cxnSp macro="">
      <xdr:nvCxnSpPr>
        <xdr:cNvPr id="120" name="直線コネクタ 119"/>
        <xdr:cNvCxnSpPr/>
      </xdr:nvCxnSpPr>
      <xdr:spPr>
        <a:xfrm flipV="1">
          <a:off x="3797300" y="999172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45720</xdr:rowOff>
    </xdr:from>
    <xdr:to xmlns:xdr="http://schemas.openxmlformats.org/drawingml/2006/spreadsheetDrawing">
      <xdr:col>19</xdr:col>
      <xdr:colOff>177800</xdr:colOff>
      <xdr:row>58</xdr:row>
      <xdr:rowOff>73025</xdr:rowOff>
    </xdr:to>
    <xdr:cxnSp macro="">
      <xdr:nvCxnSpPr>
        <xdr:cNvPr id="123" name="直線コネクタ 122"/>
        <xdr:cNvCxnSpPr/>
      </xdr:nvCxnSpPr>
      <xdr:spPr>
        <a:xfrm>
          <a:off x="2908300" y="99898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33400" cy="259080"/>
    <xdr:sp macro="" textlink="">
      <xdr:nvSpPr>
        <xdr:cNvPr id="125" name="テキスト ボックス 124"/>
        <xdr:cNvSpPr txBox="1"/>
      </xdr:nvSpPr>
      <xdr:spPr>
        <a:xfrm>
          <a:off x="3529965" y="9646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16510</xdr:rowOff>
    </xdr:from>
    <xdr:to xmlns:xdr="http://schemas.openxmlformats.org/drawingml/2006/spreadsheetDrawing">
      <xdr:col>15</xdr:col>
      <xdr:colOff>50800</xdr:colOff>
      <xdr:row>58</xdr:row>
      <xdr:rowOff>45720</xdr:rowOff>
    </xdr:to>
    <xdr:cxnSp macro="">
      <xdr:nvCxnSpPr>
        <xdr:cNvPr id="126" name="直線コネクタ 125"/>
        <xdr:cNvCxnSpPr/>
      </xdr:nvCxnSpPr>
      <xdr:spPr>
        <a:xfrm>
          <a:off x="2019300" y="99606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3400" cy="259080"/>
    <xdr:sp macro="" textlink="">
      <xdr:nvSpPr>
        <xdr:cNvPr id="128" name="テキスト ボックス 127"/>
        <xdr:cNvSpPr txBox="1"/>
      </xdr:nvSpPr>
      <xdr:spPr>
        <a:xfrm>
          <a:off x="2640965" y="9649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166370</xdr:rowOff>
    </xdr:from>
    <xdr:to xmlns:xdr="http://schemas.openxmlformats.org/drawingml/2006/spreadsheetDrawing">
      <xdr:col>10</xdr:col>
      <xdr:colOff>114300</xdr:colOff>
      <xdr:row>58</xdr:row>
      <xdr:rowOff>16510</xdr:rowOff>
    </xdr:to>
    <xdr:cxnSp macro="">
      <xdr:nvCxnSpPr>
        <xdr:cNvPr id="129" name="直線コネクタ 128"/>
        <xdr:cNvCxnSpPr/>
      </xdr:nvCxnSpPr>
      <xdr:spPr>
        <a:xfrm>
          <a:off x="1130300" y="99390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3400" cy="259080"/>
    <xdr:sp macro="" textlink="">
      <xdr:nvSpPr>
        <xdr:cNvPr id="131" name="テキスト ボックス 130"/>
        <xdr:cNvSpPr txBox="1"/>
      </xdr:nvSpPr>
      <xdr:spPr>
        <a:xfrm>
          <a:off x="1751965" y="9659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107315</xdr:rowOff>
    </xdr:from>
    <xdr:to xmlns:xdr="http://schemas.openxmlformats.org/drawingml/2006/spreadsheetDrawing">
      <xdr:col>6</xdr:col>
      <xdr:colOff>38100</xdr:colOff>
      <xdr:row>58</xdr:row>
      <xdr:rowOff>37465</xdr:rowOff>
    </xdr:to>
    <xdr:sp macro="" textlink="">
      <xdr:nvSpPr>
        <xdr:cNvPr id="132" name="フローチャート: 判断 131"/>
        <xdr:cNvSpPr/>
      </xdr:nvSpPr>
      <xdr:spPr>
        <a:xfrm>
          <a:off x="1079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53975</xdr:rowOff>
    </xdr:from>
    <xdr:ext cx="533400" cy="257810"/>
    <xdr:sp macro="" textlink="">
      <xdr:nvSpPr>
        <xdr:cNvPr id="133" name="テキスト ボックス 132"/>
        <xdr:cNvSpPr txBox="1"/>
      </xdr:nvSpPr>
      <xdr:spPr>
        <a:xfrm>
          <a:off x="862965" y="9655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168275</xdr:rowOff>
    </xdr:from>
    <xdr:to xmlns:xdr="http://schemas.openxmlformats.org/drawingml/2006/spreadsheetDrawing">
      <xdr:col>24</xdr:col>
      <xdr:colOff>114300</xdr:colOff>
      <xdr:row>58</xdr:row>
      <xdr:rowOff>98425</xdr:rowOff>
    </xdr:to>
    <xdr:sp macro="" textlink="">
      <xdr:nvSpPr>
        <xdr:cNvPr id="139" name="楕円 138"/>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83185</xdr:rowOff>
    </xdr:from>
    <xdr:ext cx="534670" cy="259080"/>
    <xdr:sp macro="" textlink="">
      <xdr:nvSpPr>
        <xdr:cNvPr id="140" name="総務費該当値テキスト"/>
        <xdr:cNvSpPr txBox="1"/>
      </xdr:nvSpPr>
      <xdr:spPr>
        <a:xfrm>
          <a:off x="4686300" y="985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22225</xdr:rowOff>
    </xdr:from>
    <xdr:to xmlns:xdr="http://schemas.openxmlformats.org/drawingml/2006/spreadsheetDrawing">
      <xdr:col>20</xdr:col>
      <xdr:colOff>38100</xdr:colOff>
      <xdr:row>58</xdr:row>
      <xdr:rowOff>123825</xdr:rowOff>
    </xdr:to>
    <xdr:sp macro="" textlink="">
      <xdr:nvSpPr>
        <xdr:cNvPr id="141" name="楕円 140"/>
        <xdr:cNvSpPr/>
      </xdr:nvSpPr>
      <xdr:spPr>
        <a:xfrm>
          <a:off x="3746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114935</xdr:rowOff>
    </xdr:from>
    <xdr:ext cx="533400" cy="259080"/>
    <xdr:sp macro="" textlink="">
      <xdr:nvSpPr>
        <xdr:cNvPr id="142" name="テキスト ボックス 141"/>
        <xdr:cNvSpPr txBox="1"/>
      </xdr:nvSpPr>
      <xdr:spPr>
        <a:xfrm>
          <a:off x="3529965" y="10059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166370</xdr:rowOff>
    </xdr:from>
    <xdr:to xmlns:xdr="http://schemas.openxmlformats.org/drawingml/2006/spreadsheetDrawing">
      <xdr:col>15</xdr:col>
      <xdr:colOff>101600</xdr:colOff>
      <xdr:row>58</xdr:row>
      <xdr:rowOff>96520</xdr:rowOff>
    </xdr:to>
    <xdr:sp macro="" textlink="">
      <xdr:nvSpPr>
        <xdr:cNvPr id="143" name="楕円 142"/>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87630</xdr:rowOff>
    </xdr:from>
    <xdr:ext cx="533400" cy="257810"/>
    <xdr:sp macro="" textlink="">
      <xdr:nvSpPr>
        <xdr:cNvPr id="144" name="テキスト ボックス 143"/>
        <xdr:cNvSpPr txBox="1"/>
      </xdr:nvSpPr>
      <xdr:spPr>
        <a:xfrm>
          <a:off x="2640965" y="10031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137160</xdr:rowOff>
    </xdr:from>
    <xdr:to xmlns:xdr="http://schemas.openxmlformats.org/drawingml/2006/spreadsheetDrawing">
      <xdr:col>10</xdr:col>
      <xdr:colOff>165100</xdr:colOff>
      <xdr:row>58</xdr:row>
      <xdr:rowOff>67310</xdr:rowOff>
    </xdr:to>
    <xdr:sp macro="" textlink="">
      <xdr:nvSpPr>
        <xdr:cNvPr id="145" name="楕円 144"/>
        <xdr:cNvSpPr/>
      </xdr:nvSpPr>
      <xdr:spPr>
        <a:xfrm>
          <a:off x="196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58420</xdr:rowOff>
    </xdr:from>
    <xdr:ext cx="533400" cy="259080"/>
    <xdr:sp macro="" textlink="">
      <xdr:nvSpPr>
        <xdr:cNvPr id="146" name="テキスト ボックス 145"/>
        <xdr:cNvSpPr txBox="1"/>
      </xdr:nvSpPr>
      <xdr:spPr>
        <a:xfrm>
          <a:off x="1751965" y="10002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114935</xdr:rowOff>
    </xdr:from>
    <xdr:to xmlns:xdr="http://schemas.openxmlformats.org/drawingml/2006/spreadsheetDrawing">
      <xdr:col>6</xdr:col>
      <xdr:colOff>38100</xdr:colOff>
      <xdr:row>58</xdr:row>
      <xdr:rowOff>45085</xdr:rowOff>
    </xdr:to>
    <xdr:sp macro="" textlink="">
      <xdr:nvSpPr>
        <xdr:cNvPr id="147" name="楕円 146"/>
        <xdr:cNvSpPr/>
      </xdr:nvSpPr>
      <xdr:spPr>
        <a:xfrm>
          <a:off x="1079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36830</xdr:rowOff>
    </xdr:from>
    <xdr:ext cx="533400" cy="259080"/>
    <xdr:sp macro="" textlink="">
      <xdr:nvSpPr>
        <xdr:cNvPr id="148" name="テキスト ボックス 147"/>
        <xdr:cNvSpPr txBox="1"/>
      </xdr:nvSpPr>
      <xdr:spPr>
        <a:xfrm>
          <a:off x="862965" y="998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7" name="テキスト ボックス 156"/>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9" name="テキスト ボックス 158"/>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61" name="テキスト ボックス 160"/>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3" name="テキスト ボックス 162"/>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5" name="テキスト ボックス 164"/>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7" name="テキスト ボックス 166"/>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9" name="テキスト ボックス 168"/>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1" name="テキスト ボックス 170"/>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7810"/>
    <xdr:sp macro="" textlink="">
      <xdr:nvSpPr>
        <xdr:cNvPr id="174" name="民生費最小値テキスト"/>
        <xdr:cNvSpPr txBox="1"/>
      </xdr:nvSpPr>
      <xdr:spPr>
        <a:xfrm>
          <a:off x="4686300" y="134512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43815</xdr:rowOff>
    </xdr:from>
    <xdr:to xmlns:xdr="http://schemas.openxmlformats.org/drawingml/2006/spreadsheetDrawing">
      <xdr:col>24</xdr:col>
      <xdr:colOff>63500</xdr:colOff>
      <xdr:row>74</xdr:row>
      <xdr:rowOff>110490</xdr:rowOff>
    </xdr:to>
    <xdr:cxnSp macro="">
      <xdr:nvCxnSpPr>
        <xdr:cNvPr id="178" name="直線コネクタ 177"/>
        <xdr:cNvCxnSpPr/>
      </xdr:nvCxnSpPr>
      <xdr:spPr>
        <a:xfrm flipV="1">
          <a:off x="3797300" y="1273111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7810"/>
    <xdr:sp macro="" textlink="">
      <xdr:nvSpPr>
        <xdr:cNvPr id="179" name="民生費平均値テキスト"/>
        <xdr:cNvSpPr txBox="1"/>
      </xdr:nvSpPr>
      <xdr:spPr>
        <a:xfrm>
          <a:off x="4686300" y="128651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110490</xdr:rowOff>
    </xdr:from>
    <xdr:to xmlns:xdr="http://schemas.openxmlformats.org/drawingml/2006/spreadsheetDrawing">
      <xdr:col>19</xdr:col>
      <xdr:colOff>177800</xdr:colOff>
      <xdr:row>74</xdr:row>
      <xdr:rowOff>158115</xdr:rowOff>
    </xdr:to>
    <xdr:cxnSp macro="">
      <xdr:nvCxnSpPr>
        <xdr:cNvPr id="181" name="直線コネクタ 180"/>
        <xdr:cNvCxnSpPr/>
      </xdr:nvCxnSpPr>
      <xdr:spPr>
        <a:xfrm flipV="1">
          <a:off x="2908300" y="127977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7535" cy="258445"/>
    <xdr:sp macro="" textlink="">
      <xdr:nvSpPr>
        <xdr:cNvPr id="183" name="テキスト ボックス 182"/>
        <xdr:cNvSpPr txBox="1"/>
      </xdr:nvSpPr>
      <xdr:spPr>
        <a:xfrm>
          <a:off x="3497580" y="130181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78105</xdr:rowOff>
    </xdr:from>
    <xdr:to xmlns:xdr="http://schemas.openxmlformats.org/drawingml/2006/spreadsheetDrawing">
      <xdr:col>15</xdr:col>
      <xdr:colOff>50800</xdr:colOff>
      <xdr:row>74</xdr:row>
      <xdr:rowOff>158115</xdr:rowOff>
    </xdr:to>
    <xdr:cxnSp macro="">
      <xdr:nvCxnSpPr>
        <xdr:cNvPr id="184" name="直線コネクタ 183"/>
        <xdr:cNvCxnSpPr/>
      </xdr:nvCxnSpPr>
      <xdr:spPr>
        <a:xfrm>
          <a:off x="2019300" y="12765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7535" cy="259080"/>
    <xdr:sp macro="" textlink="">
      <xdr:nvSpPr>
        <xdr:cNvPr id="186" name="テキスト ボックス 185"/>
        <xdr:cNvSpPr txBox="1"/>
      </xdr:nvSpPr>
      <xdr:spPr>
        <a:xfrm>
          <a:off x="2608580" y="13034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78105</xdr:rowOff>
    </xdr:from>
    <xdr:to xmlns:xdr="http://schemas.openxmlformats.org/drawingml/2006/spreadsheetDrawing">
      <xdr:col>10</xdr:col>
      <xdr:colOff>114300</xdr:colOff>
      <xdr:row>75</xdr:row>
      <xdr:rowOff>86360</xdr:rowOff>
    </xdr:to>
    <xdr:cxnSp macro="">
      <xdr:nvCxnSpPr>
        <xdr:cNvPr id="187" name="直線コネクタ 186"/>
        <xdr:cNvCxnSpPr/>
      </xdr:nvCxnSpPr>
      <xdr:spPr>
        <a:xfrm flipV="1">
          <a:off x="1130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7535" cy="259080"/>
    <xdr:sp macro="" textlink="">
      <xdr:nvSpPr>
        <xdr:cNvPr id="189" name="テキスト ボックス 188"/>
        <xdr:cNvSpPr txBox="1"/>
      </xdr:nvSpPr>
      <xdr:spPr>
        <a:xfrm>
          <a:off x="1719580" y="13044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72390</xdr:rowOff>
    </xdr:from>
    <xdr:to xmlns:xdr="http://schemas.openxmlformats.org/drawingml/2006/spreadsheetDrawing">
      <xdr:col>6</xdr:col>
      <xdr:colOff>38100</xdr:colOff>
      <xdr:row>77</xdr:row>
      <xdr:rowOff>2540</xdr:rowOff>
    </xdr:to>
    <xdr:sp macro="" textlink="">
      <xdr:nvSpPr>
        <xdr:cNvPr id="190" name="フローチャート: 判断 189"/>
        <xdr:cNvSpPr/>
      </xdr:nvSpPr>
      <xdr:spPr>
        <a:xfrm>
          <a:off x="1079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165100</xdr:rowOff>
    </xdr:from>
    <xdr:ext cx="597535" cy="259080"/>
    <xdr:sp macro="" textlink="">
      <xdr:nvSpPr>
        <xdr:cNvPr id="191" name="テキスト ボックス 190"/>
        <xdr:cNvSpPr txBox="1"/>
      </xdr:nvSpPr>
      <xdr:spPr>
        <a:xfrm>
          <a:off x="830580" y="13195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164465</xdr:rowOff>
    </xdr:from>
    <xdr:to xmlns:xdr="http://schemas.openxmlformats.org/drawingml/2006/spreadsheetDrawing">
      <xdr:col>24</xdr:col>
      <xdr:colOff>114300</xdr:colOff>
      <xdr:row>74</xdr:row>
      <xdr:rowOff>94615</xdr:rowOff>
    </xdr:to>
    <xdr:sp macro="" textlink="">
      <xdr:nvSpPr>
        <xdr:cNvPr id="197" name="楕円 196"/>
        <xdr:cNvSpPr/>
      </xdr:nvSpPr>
      <xdr:spPr>
        <a:xfrm>
          <a:off x="4584700" y="126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15875</xdr:rowOff>
    </xdr:from>
    <xdr:ext cx="598805" cy="259080"/>
    <xdr:sp macro="" textlink="">
      <xdr:nvSpPr>
        <xdr:cNvPr id="198" name="民生費該当値テキスト"/>
        <xdr:cNvSpPr txBox="1"/>
      </xdr:nvSpPr>
      <xdr:spPr>
        <a:xfrm>
          <a:off x="4686300" y="12531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59690</xdr:rowOff>
    </xdr:from>
    <xdr:to xmlns:xdr="http://schemas.openxmlformats.org/drawingml/2006/spreadsheetDrawing">
      <xdr:col>20</xdr:col>
      <xdr:colOff>38100</xdr:colOff>
      <xdr:row>74</xdr:row>
      <xdr:rowOff>161290</xdr:rowOff>
    </xdr:to>
    <xdr:sp macro="" textlink="">
      <xdr:nvSpPr>
        <xdr:cNvPr id="199" name="楕円 198"/>
        <xdr:cNvSpPr/>
      </xdr:nvSpPr>
      <xdr:spPr>
        <a:xfrm>
          <a:off x="3746500" y="12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6350</xdr:rowOff>
    </xdr:from>
    <xdr:ext cx="597535" cy="257810"/>
    <xdr:sp macro="" textlink="">
      <xdr:nvSpPr>
        <xdr:cNvPr id="200" name="テキスト ボックス 199"/>
        <xdr:cNvSpPr txBox="1"/>
      </xdr:nvSpPr>
      <xdr:spPr>
        <a:xfrm>
          <a:off x="3497580" y="125222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107315</xdr:rowOff>
    </xdr:from>
    <xdr:to xmlns:xdr="http://schemas.openxmlformats.org/drawingml/2006/spreadsheetDrawing">
      <xdr:col>15</xdr:col>
      <xdr:colOff>101600</xdr:colOff>
      <xdr:row>75</xdr:row>
      <xdr:rowOff>37465</xdr:rowOff>
    </xdr:to>
    <xdr:sp macro="" textlink="">
      <xdr:nvSpPr>
        <xdr:cNvPr id="201" name="楕円 200"/>
        <xdr:cNvSpPr/>
      </xdr:nvSpPr>
      <xdr:spPr>
        <a:xfrm>
          <a:off x="2857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53975</xdr:rowOff>
    </xdr:from>
    <xdr:ext cx="597535" cy="257810"/>
    <xdr:sp macro="" textlink="">
      <xdr:nvSpPr>
        <xdr:cNvPr id="202" name="テキスト ボックス 201"/>
        <xdr:cNvSpPr txBox="1"/>
      </xdr:nvSpPr>
      <xdr:spPr>
        <a:xfrm>
          <a:off x="2608580" y="125698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27305</xdr:rowOff>
    </xdr:from>
    <xdr:to xmlns:xdr="http://schemas.openxmlformats.org/drawingml/2006/spreadsheetDrawing">
      <xdr:col>10</xdr:col>
      <xdr:colOff>165100</xdr:colOff>
      <xdr:row>74</xdr:row>
      <xdr:rowOff>128905</xdr:rowOff>
    </xdr:to>
    <xdr:sp macro="" textlink="">
      <xdr:nvSpPr>
        <xdr:cNvPr id="203" name="楕円 202"/>
        <xdr:cNvSpPr/>
      </xdr:nvSpPr>
      <xdr:spPr>
        <a:xfrm>
          <a:off x="1968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146050</xdr:rowOff>
    </xdr:from>
    <xdr:ext cx="597535" cy="257810"/>
    <xdr:sp macro="" textlink="">
      <xdr:nvSpPr>
        <xdr:cNvPr id="204" name="テキスト ボックス 203"/>
        <xdr:cNvSpPr txBox="1"/>
      </xdr:nvSpPr>
      <xdr:spPr>
        <a:xfrm>
          <a:off x="1719580" y="12490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35560</xdr:rowOff>
    </xdr:from>
    <xdr:to xmlns:xdr="http://schemas.openxmlformats.org/drawingml/2006/spreadsheetDrawing">
      <xdr:col>6</xdr:col>
      <xdr:colOff>38100</xdr:colOff>
      <xdr:row>75</xdr:row>
      <xdr:rowOff>137160</xdr:rowOff>
    </xdr:to>
    <xdr:sp macro="" textlink="">
      <xdr:nvSpPr>
        <xdr:cNvPr id="205" name="楕円 204"/>
        <xdr:cNvSpPr/>
      </xdr:nvSpPr>
      <xdr:spPr>
        <a:xfrm>
          <a:off x="1079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153670</xdr:rowOff>
    </xdr:from>
    <xdr:ext cx="597535" cy="259080"/>
    <xdr:sp macro="" textlink="">
      <xdr:nvSpPr>
        <xdr:cNvPr id="206" name="テキスト ボックス 205"/>
        <xdr:cNvSpPr txBox="1"/>
      </xdr:nvSpPr>
      <xdr:spPr>
        <a:xfrm>
          <a:off x="830580" y="12669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7650" cy="257810"/>
    <xdr:sp macro="" textlink="">
      <xdr:nvSpPr>
        <xdr:cNvPr id="218" name="テキスト ボックス 217"/>
        <xdr:cNvSpPr txBox="1"/>
      </xdr:nvSpPr>
      <xdr:spPr>
        <a:xfrm>
          <a:off x="513080" y="16971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7810"/>
    <xdr:sp macro="" textlink="">
      <xdr:nvSpPr>
        <xdr:cNvPr id="220" name="テキスト ボックス 219"/>
        <xdr:cNvSpPr txBox="1"/>
      </xdr:nvSpPr>
      <xdr:spPr>
        <a:xfrm>
          <a:off x="230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7810"/>
    <xdr:sp macro="" textlink="">
      <xdr:nvSpPr>
        <xdr:cNvPr id="222" name="テキスト ボックス 221"/>
        <xdr:cNvSpPr txBox="1"/>
      </xdr:nvSpPr>
      <xdr:spPr>
        <a:xfrm>
          <a:off x="230505" y="1639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24" name="テキスト ボックス 223"/>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360" cy="257810"/>
    <xdr:sp macro="" textlink="">
      <xdr:nvSpPr>
        <xdr:cNvPr id="226" name="テキスト ボックス 225"/>
        <xdr:cNvSpPr txBox="1"/>
      </xdr:nvSpPr>
      <xdr:spPr>
        <a:xfrm>
          <a:off x="166370" y="15828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360" cy="257810"/>
    <xdr:sp macro="" textlink="">
      <xdr:nvSpPr>
        <xdr:cNvPr id="228" name="テキスト ボックス 227"/>
        <xdr:cNvSpPr txBox="1"/>
      </xdr:nvSpPr>
      <xdr:spPr>
        <a:xfrm>
          <a:off x="166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360" cy="257810"/>
    <xdr:sp macro="" textlink="">
      <xdr:nvSpPr>
        <xdr:cNvPr id="230" name="テキスト ボックス 229"/>
        <xdr:cNvSpPr txBox="1"/>
      </xdr:nvSpPr>
      <xdr:spPr>
        <a:xfrm>
          <a:off x="166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2" name="テキスト ボックス 231"/>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7810"/>
    <xdr:sp macro="" textlink="">
      <xdr:nvSpPr>
        <xdr:cNvPr id="237" name="衛生費最大値テキスト"/>
        <xdr:cNvSpPr txBox="1"/>
      </xdr:nvSpPr>
      <xdr:spPr>
        <a:xfrm>
          <a:off x="4686300" y="15348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157480</xdr:rowOff>
    </xdr:from>
    <xdr:to xmlns:xdr="http://schemas.openxmlformats.org/drawingml/2006/spreadsheetDrawing">
      <xdr:col>24</xdr:col>
      <xdr:colOff>63500</xdr:colOff>
      <xdr:row>97</xdr:row>
      <xdr:rowOff>18415</xdr:rowOff>
    </xdr:to>
    <xdr:cxnSp macro="">
      <xdr:nvCxnSpPr>
        <xdr:cNvPr id="239" name="直線コネクタ 238"/>
        <xdr:cNvCxnSpPr/>
      </xdr:nvCxnSpPr>
      <xdr:spPr>
        <a:xfrm>
          <a:off x="3797300" y="1661668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157480</xdr:rowOff>
    </xdr:from>
    <xdr:to xmlns:xdr="http://schemas.openxmlformats.org/drawingml/2006/spreadsheetDrawing">
      <xdr:col>19</xdr:col>
      <xdr:colOff>177800</xdr:colOff>
      <xdr:row>98</xdr:row>
      <xdr:rowOff>0</xdr:rowOff>
    </xdr:to>
    <xdr:cxnSp macro="">
      <xdr:nvCxnSpPr>
        <xdr:cNvPr id="242" name="直線コネクタ 241"/>
        <xdr:cNvCxnSpPr/>
      </xdr:nvCxnSpPr>
      <xdr:spPr>
        <a:xfrm flipV="1">
          <a:off x="2908300" y="1661668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3400" cy="257810"/>
    <xdr:sp macro="" textlink="">
      <xdr:nvSpPr>
        <xdr:cNvPr id="244" name="テキスト ボックス 243"/>
        <xdr:cNvSpPr txBox="1"/>
      </xdr:nvSpPr>
      <xdr:spPr>
        <a:xfrm>
          <a:off x="3529965" y="16330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0</xdr:rowOff>
    </xdr:from>
    <xdr:to xmlns:xdr="http://schemas.openxmlformats.org/drawingml/2006/spreadsheetDrawing">
      <xdr:col>15</xdr:col>
      <xdr:colOff>50800</xdr:colOff>
      <xdr:row>98</xdr:row>
      <xdr:rowOff>29210</xdr:rowOff>
    </xdr:to>
    <xdr:cxnSp macro="">
      <xdr:nvCxnSpPr>
        <xdr:cNvPr id="245" name="直線コネクタ 244"/>
        <xdr:cNvCxnSpPr/>
      </xdr:nvCxnSpPr>
      <xdr:spPr>
        <a:xfrm flipV="1">
          <a:off x="2019300" y="168021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3400" cy="257810"/>
    <xdr:sp macro="" textlink="">
      <xdr:nvSpPr>
        <xdr:cNvPr id="247" name="テキスト ボックス 246"/>
        <xdr:cNvSpPr txBox="1"/>
      </xdr:nvSpPr>
      <xdr:spPr>
        <a:xfrm>
          <a:off x="2640965" y="16329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29210</xdr:rowOff>
    </xdr:from>
    <xdr:to xmlns:xdr="http://schemas.openxmlformats.org/drawingml/2006/spreadsheetDrawing">
      <xdr:col>10</xdr:col>
      <xdr:colOff>114300</xdr:colOff>
      <xdr:row>98</xdr:row>
      <xdr:rowOff>41275</xdr:rowOff>
    </xdr:to>
    <xdr:cxnSp macro="">
      <xdr:nvCxnSpPr>
        <xdr:cNvPr id="248" name="直線コネクタ 247"/>
        <xdr:cNvCxnSpPr/>
      </xdr:nvCxnSpPr>
      <xdr:spPr>
        <a:xfrm flipV="1">
          <a:off x="1130300" y="168313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3400" cy="257810"/>
    <xdr:sp macro="" textlink="">
      <xdr:nvSpPr>
        <xdr:cNvPr id="250" name="テキスト ボックス 249"/>
        <xdr:cNvSpPr txBox="1"/>
      </xdr:nvSpPr>
      <xdr:spPr>
        <a:xfrm>
          <a:off x="1751965" y="16328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136525</xdr:rowOff>
    </xdr:from>
    <xdr:to xmlns:xdr="http://schemas.openxmlformats.org/drawingml/2006/spreadsheetDrawing">
      <xdr:col>6</xdr:col>
      <xdr:colOff>38100</xdr:colOff>
      <xdr:row>97</xdr:row>
      <xdr:rowOff>66675</xdr:rowOff>
    </xdr:to>
    <xdr:sp macro="" textlink="">
      <xdr:nvSpPr>
        <xdr:cNvPr id="251" name="フローチャート: 判断 250"/>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83185</xdr:rowOff>
    </xdr:from>
    <xdr:ext cx="533400" cy="259080"/>
    <xdr:sp macro="" textlink="">
      <xdr:nvSpPr>
        <xdr:cNvPr id="252" name="テキスト ボックス 251"/>
        <xdr:cNvSpPr txBox="1"/>
      </xdr:nvSpPr>
      <xdr:spPr>
        <a:xfrm>
          <a:off x="862965" y="16370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139065</xdr:rowOff>
    </xdr:from>
    <xdr:to xmlns:xdr="http://schemas.openxmlformats.org/drawingml/2006/spreadsheetDrawing">
      <xdr:col>24</xdr:col>
      <xdr:colOff>114300</xdr:colOff>
      <xdr:row>97</xdr:row>
      <xdr:rowOff>69215</xdr:rowOff>
    </xdr:to>
    <xdr:sp macro="" textlink="">
      <xdr:nvSpPr>
        <xdr:cNvPr id="258" name="楕円 257"/>
        <xdr:cNvSpPr/>
      </xdr:nvSpPr>
      <xdr:spPr>
        <a:xfrm>
          <a:off x="45847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117475</xdr:rowOff>
    </xdr:from>
    <xdr:ext cx="534670" cy="259080"/>
    <xdr:sp macro="" textlink="">
      <xdr:nvSpPr>
        <xdr:cNvPr id="259" name="衛生費該当値テキスト"/>
        <xdr:cNvSpPr txBox="1"/>
      </xdr:nvSpPr>
      <xdr:spPr>
        <a:xfrm>
          <a:off x="4686300"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106680</xdr:rowOff>
    </xdr:from>
    <xdr:to xmlns:xdr="http://schemas.openxmlformats.org/drawingml/2006/spreadsheetDrawing">
      <xdr:col>20</xdr:col>
      <xdr:colOff>38100</xdr:colOff>
      <xdr:row>97</xdr:row>
      <xdr:rowOff>36830</xdr:rowOff>
    </xdr:to>
    <xdr:sp macro="" textlink="">
      <xdr:nvSpPr>
        <xdr:cNvPr id="260" name="楕円 259"/>
        <xdr:cNvSpPr/>
      </xdr:nvSpPr>
      <xdr:spPr>
        <a:xfrm>
          <a:off x="3746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27940</xdr:rowOff>
    </xdr:from>
    <xdr:ext cx="533400" cy="259080"/>
    <xdr:sp macro="" textlink="">
      <xdr:nvSpPr>
        <xdr:cNvPr id="261" name="テキスト ボックス 260"/>
        <xdr:cNvSpPr txBox="1"/>
      </xdr:nvSpPr>
      <xdr:spPr>
        <a:xfrm>
          <a:off x="3529965" y="16658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120650</xdr:rowOff>
    </xdr:from>
    <xdr:to xmlns:xdr="http://schemas.openxmlformats.org/drawingml/2006/spreadsheetDrawing">
      <xdr:col>15</xdr:col>
      <xdr:colOff>101600</xdr:colOff>
      <xdr:row>98</xdr:row>
      <xdr:rowOff>50800</xdr:rowOff>
    </xdr:to>
    <xdr:sp macro="" textlink="">
      <xdr:nvSpPr>
        <xdr:cNvPr id="262" name="楕円 261"/>
        <xdr:cNvSpPr/>
      </xdr:nvSpPr>
      <xdr:spPr>
        <a:xfrm>
          <a:off x="2857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41910</xdr:rowOff>
    </xdr:from>
    <xdr:ext cx="533400" cy="257810"/>
    <xdr:sp macro="" textlink="">
      <xdr:nvSpPr>
        <xdr:cNvPr id="263" name="テキスト ボックス 262"/>
        <xdr:cNvSpPr txBox="1"/>
      </xdr:nvSpPr>
      <xdr:spPr>
        <a:xfrm>
          <a:off x="2640965" y="16844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149860</xdr:rowOff>
    </xdr:from>
    <xdr:to xmlns:xdr="http://schemas.openxmlformats.org/drawingml/2006/spreadsheetDrawing">
      <xdr:col>10</xdr:col>
      <xdr:colOff>165100</xdr:colOff>
      <xdr:row>98</xdr:row>
      <xdr:rowOff>80010</xdr:rowOff>
    </xdr:to>
    <xdr:sp macro="" textlink="">
      <xdr:nvSpPr>
        <xdr:cNvPr id="264" name="楕円 263"/>
        <xdr:cNvSpPr/>
      </xdr:nvSpPr>
      <xdr:spPr>
        <a:xfrm>
          <a:off x="1968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71120</xdr:rowOff>
    </xdr:from>
    <xdr:ext cx="533400" cy="259080"/>
    <xdr:sp macro="" textlink="">
      <xdr:nvSpPr>
        <xdr:cNvPr id="265" name="テキスト ボックス 264"/>
        <xdr:cNvSpPr txBox="1"/>
      </xdr:nvSpPr>
      <xdr:spPr>
        <a:xfrm>
          <a:off x="1751965" y="16873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161925</xdr:rowOff>
    </xdr:from>
    <xdr:to xmlns:xdr="http://schemas.openxmlformats.org/drawingml/2006/spreadsheetDrawing">
      <xdr:col>6</xdr:col>
      <xdr:colOff>38100</xdr:colOff>
      <xdr:row>98</xdr:row>
      <xdr:rowOff>92075</xdr:rowOff>
    </xdr:to>
    <xdr:sp macro="" textlink="">
      <xdr:nvSpPr>
        <xdr:cNvPr id="266" name="楕円 265"/>
        <xdr:cNvSpPr/>
      </xdr:nvSpPr>
      <xdr:spPr>
        <a:xfrm>
          <a:off x="1079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83185</xdr:rowOff>
    </xdr:from>
    <xdr:ext cx="533400" cy="259080"/>
    <xdr:sp macro="" textlink="">
      <xdr:nvSpPr>
        <xdr:cNvPr id="267" name="テキスト ボックス 266"/>
        <xdr:cNvSpPr txBox="1"/>
      </xdr:nvSpPr>
      <xdr:spPr>
        <a:xfrm>
          <a:off x="862965" y="1688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6" name="テキスト ボックス 275"/>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9" name="テキスト ボックス 278"/>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81" name="テキスト ボックス 280"/>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83" name="テキスト ボックス 282"/>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85" name="テキスト ボックス 284"/>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87" name="テキスト ボックス 286"/>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9" name="テキスト ボックス 288"/>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91" name="テキスト ボックス 290"/>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119380</xdr:rowOff>
    </xdr:from>
    <xdr:to xmlns:xdr="http://schemas.openxmlformats.org/drawingml/2006/spreadsheetDrawing">
      <xdr:col>55</xdr:col>
      <xdr:colOff>0</xdr:colOff>
      <xdr:row>38</xdr:row>
      <xdr:rowOff>122555</xdr:rowOff>
    </xdr:to>
    <xdr:cxnSp macro="">
      <xdr:nvCxnSpPr>
        <xdr:cNvPr id="298" name="直線コネクタ 297"/>
        <xdr:cNvCxnSpPr/>
      </xdr:nvCxnSpPr>
      <xdr:spPr>
        <a:xfrm flipV="1">
          <a:off x="9639300" y="66344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7810"/>
    <xdr:sp macro="" textlink="">
      <xdr:nvSpPr>
        <xdr:cNvPr id="299" name="労働費平均値テキスト"/>
        <xdr:cNvSpPr txBox="1"/>
      </xdr:nvSpPr>
      <xdr:spPr>
        <a:xfrm>
          <a:off x="10528300" y="635000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122555</xdr:rowOff>
    </xdr:from>
    <xdr:to xmlns:xdr="http://schemas.openxmlformats.org/drawingml/2006/spreadsheetDrawing">
      <xdr:col>50</xdr:col>
      <xdr:colOff>114300</xdr:colOff>
      <xdr:row>38</xdr:row>
      <xdr:rowOff>125730</xdr:rowOff>
    </xdr:to>
    <xdr:cxnSp macro="">
      <xdr:nvCxnSpPr>
        <xdr:cNvPr id="301" name="直線コネクタ 300"/>
        <xdr:cNvCxnSpPr/>
      </xdr:nvCxnSpPr>
      <xdr:spPr>
        <a:xfrm flipV="1">
          <a:off x="8750300" y="6637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116205</xdr:rowOff>
    </xdr:from>
    <xdr:to xmlns:xdr="http://schemas.openxmlformats.org/drawingml/2006/spreadsheetDrawing">
      <xdr:col>45</xdr:col>
      <xdr:colOff>177800</xdr:colOff>
      <xdr:row>38</xdr:row>
      <xdr:rowOff>125730</xdr:rowOff>
    </xdr:to>
    <xdr:cxnSp macro="">
      <xdr:nvCxnSpPr>
        <xdr:cNvPr id="304" name="直線コネクタ 303"/>
        <xdr:cNvCxnSpPr/>
      </xdr:nvCxnSpPr>
      <xdr:spPr>
        <a:xfrm>
          <a:off x="7861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7810"/>
    <xdr:sp macro="" textlink="">
      <xdr:nvSpPr>
        <xdr:cNvPr id="306" name="テキスト ボックス 305"/>
        <xdr:cNvSpPr txBox="1"/>
      </xdr:nvSpPr>
      <xdr:spPr>
        <a:xfrm>
          <a:off x="8561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116205</xdr:rowOff>
    </xdr:from>
    <xdr:to xmlns:xdr="http://schemas.openxmlformats.org/drawingml/2006/spreadsheetDrawing">
      <xdr:col>41</xdr:col>
      <xdr:colOff>50800</xdr:colOff>
      <xdr:row>38</xdr:row>
      <xdr:rowOff>119380</xdr:rowOff>
    </xdr:to>
    <xdr:cxnSp macro="">
      <xdr:nvCxnSpPr>
        <xdr:cNvPr id="307" name="直線コネクタ 306"/>
        <xdr:cNvCxnSpPr/>
      </xdr:nvCxnSpPr>
      <xdr:spPr>
        <a:xfrm flipV="1">
          <a:off x="6972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7810"/>
    <xdr:sp macro="" textlink="">
      <xdr:nvSpPr>
        <xdr:cNvPr id="309" name="テキスト ボックス 308"/>
        <xdr:cNvSpPr txBox="1"/>
      </xdr:nvSpPr>
      <xdr:spPr>
        <a:xfrm>
          <a:off x="7672070" y="62611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155575</xdr:rowOff>
    </xdr:from>
    <xdr:to xmlns:xdr="http://schemas.openxmlformats.org/drawingml/2006/spreadsheetDrawing">
      <xdr:col>36</xdr:col>
      <xdr:colOff>165100</xdr:colOff>
      <xdr:row>37</xdr:row>
      <xdr:rowOff>86360</xdr:rowOff>
    </xdr:to>
    <xdr:sp macro="" textlink="">
      <xdr:nvSpPr>
        <xdr:cNvPr id="310" name="フローチャート: 判断 309"/>
        <xdr:cNvSpPr/>
      </xdr:nvSpPr>
      <xdr:spPr>
        <a:xfrm>
          <a:off x="6921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102235</xdr:rowOff>
    </xdr:from>
    <xdr:ext cx="468630" cy="258445"/>
    <xdr:sp macro="" textlink="">
      <xdr:nvSpPr>
        <xdr:cNvPr id="311" name="テキスト ボックス 310"/>
        <xdr:cNvSpPr txBox="1"/>
      </xdr:nvSpPr>
      <xdr:spPr>
        <a:xfrm>
          <a:off x="6737350" y="61029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68580</xdr:rowOff>
    </xdr:from>
    <xdr:to xmlns:xdr="http://schemas.openxmlformats.org/drawingml/2006/spreadsheetDrawing">
      <xdr:col>55</xdr:col>
      <xdr:colOff>50800</xdr:colOff>
      <xdr:row>38</xdr:row>
      <xdr:rowOff>170180</xdr:rowOff>
    </xdr:to>
    <xdr:sp macro="" textlink="">
      <xdr:nvSpPr>
        <xdr:cNvPr id="317" name="楕円 316"/>
        <xdr:cNvSpPr/>
      </xdr:nvSpPr>
      <xdr:spPr>
        <a:xfrm>
          <a:off x="10426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46990</xdr:rowOff>
    </xdr:from>
    <xdr:ext cx="378460" cy="259080"/>
    <xdr:sp macro="" textlink="">
      <xdr:nvSpPr>
        <xdr:cNvPr id="318" name="労働費該当値テキスト"/>
        <xdr:cNvSpPr txBox="1"/>
      </xdr:nvSpPr>
      <xdr:spPr>
        <a:xfrm>
          <a:off x="1052830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71755</xdr:rowOff>
    </xdr:from>
    <xdr:to xmlns:xdr="http://schemas.openxmlformats.org/drawingml/2006/spreadsheetDrawing">
      <xdr:col>50</xdr:col>
      <xdr:colOff>165100</xdr:colOff>
      <xdr:row>39</xdr:row>
      <xdr:rowOff>1905</xdr:rowOff>
    </xdr:to>
    <xdr:sp macro="" textlink="">
      <xdr:nvSpPr>
        <xdr:cNvPr id="319" name="楕円 318"/>
        <xdr:cNvSpPr/>
      </xdr:nvSpPr>
      <xdr:spPr>
        <a:xfrm>
          <a:off x="958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164465</xdr:rowOff>
    </xdr:from>
    <xdr:ext cx="378460" cy="259080"/>
    <xdr:sp macro="" textlink="">
      <xdr:nvSpPr>
        <xdr:cNvPr id="320" name="テキスト ボックス 319"/>
        <xdr:cNvSpPr txBox="1"/>
      </xdr:nvSpPr>
      <xdr:spPr>
        <a:xfrm>
          <a:off x="9450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74930</xdr:rowOff>
    </xdr:from>
    <xdr:to xmlns:xdr="http://schemas.openxmlformats.org/drawingml/2006/spreadsheetDrawing">
      <xdr:col>46</xdr:col>
      <xdr:colOff>38100</xdr:colOff>
      <xdr:row>39</xdr:row>
      <xdr:rowOff>5080</xdr:rowOff>
    </xdr:to>
    <xdr:sp macro="" textlink="">
      <xdr:nvSpPr>
        <xdr:cNvPr id="321" name="楕円 320"/>
        <xdr:cNvSpPr/>
      </xdr:nvSpPr>
      <xdr:spPr>
        <a:xfrm>
          <a:off x="869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167640</xdr:rowOff>
    </xdr:from>
    <xdr:ext cx="378460" cy="257810"/>
    <xdr:sp macro="" textlink="">
      <xdr:nvSpPr>
        <xdr:cNvPr id="322" name="テキスト ボックス 321"/>
        <xdr:cNvSpPr txBox="1"/>
      </xdr:nvSpPr>
      <xdr:spPr>
        <a:xfrm>
          <a:off x="8561070" y="66827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65405</xdr:rowOff>
    </xdr:from>
    <xdr:to xmlns:xdr="http://schemas.openxmlformats.org/drawingml/2006/spreadsheetDrawing">
      <xdr:col>41</xdr:col>
      <xdr:colOff>101600</xdr:colOff>
      <xdr:row>38</xdr:row>
      <xdr:rowOff>167005</xdr:rowOff>
    </xdr:to>
    <xdr:sp macro="" textlink="">
      <xdr:nvSpPr>
        <xdr:cNvPr id="323" name="楕円 322"/>
        <xdr:cNvSpPr/>
      </xdr:nvSpPr>
      <xdr:spPr>
        <a:xfrm>
          <a:off x="781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158115</xdr:rowOff>
    </xdr:from>
    <xdr:ext cx="378460" cy="257810"/>
    <xdr:sp macro="" textlink="">
      <xdr:nvSpPr>
        <xdr:cNvPr id="324" name="テキスト ボックス 323"/>
        <xdr:cNvSpPr txBox="1"/>
      </xdr:nvSpPr>
      <xdr:spPr>
        <a:xfrm>
          <a:off x="7672070" y="66732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25" name="楕円 324"/>
        <xdr:cNvSpPr/>
      </xdr:nvSpPr>
      <xdr:spPr>
        <a:xfrm>
          <a:off x="6921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161290</xdr:rowOff>
    </xdr:from>
    <xdr:ext cx="378460" cy="259080"/>
    <xdr:sp macro="" textlink="">
      <xdr:nvSpPr>
        <xdr:cNvPr id="326" name="テキスト ボックス 325"/>
        <xdr:cNvSpPr txBox="1"/>
      </xdr:nvSpPr>
      <xdr:spPr>
        <a:xfrm>
          <a:off x="6783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5" name="テキスト ボックス 334"/>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8" name="テキスト ボックス 337"/>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42" name="テキスト ボックス 341"/>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46" name="テキスト ボックス 345"/>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8" name="テキスト ボックス 34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12065</xdr:rowOff>
    </xdr:from>
    <xdr:to xmlns:xdr="http://schemas.openxmlformats.org/drawingml/2006/spreadsheetDrawing">
      <xdr:col>55</xdr:col>
      <xdr:colOff>0</xdr:colOff>
      <xdr:row>54</xdr:row>
      <xdr:rowOff>73025</xdr:rowOff>
    </xdr:to>
    <xdr:cxnSp macro="">
      <xdr:nvCxnSpPr>
        <xdr:cNvPr id="355" name="直線コネクタ 354"/>
        <xdr:cNvCxnSpPr/>
      </xdr:nvCxnSpPr>
      <xdr:spPr>
        <a:xfrm flipV="1">
          <a:off x="9639300" y="927036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73025</xdr:rowOff>
    </xdr:from>
    <xdr:to xmlns:xdr="http://schemas.openxmlformats.org/drawingml/2006/spreadsheetDrawing">
      <xdr:col>50</xdr:col>
      <xdr:colOff>114300</xdr:colOff>
      <xdr:row>54</xdr:row>
      <xdr:rowOff>125730</xdr:rowOff>
    </xdr:to>
    <xdr:cxnSp macro="">
      <xdr:nvCxnSpPr>
        <xdr:cNvPr id="358" name="直線コネクタ 357"/>
        <xdr:cNvCxnSpPr/>
      </xdr:nvCxnSpPr>
      <xdr:spPr>
        <a:xfrm flipV="1">
          <a:off x="8750300" y="93313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3400" cy="259080"/>
    <xdr:sp macro="" textlink="">
      <xdr:nvSpPr>
        <xdr:cNvPr id="360" name="テキスト ボックス 359"/>
        <xdr:cNvSpPr txBox="1"/>
      </xdr:nvSpPr>
      <xdr:spPr>
        <a:xfrm>
          <a:off x="9371965" y="974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16510</xdr:rowOff>
    </xdr:from>
    <xdr:to xmlns:xdr="http://schemas.openxmlformats.org/drawingml/2006/spreadsheetDrawing">
      <xdr:col>45</xdr:col>
      <xdr:colOff>177800</xdr:colOff>
      <xdr:row>54</xdr:row>
      <xdr:rowOff>125730</xdr:rowOff>
    </xdr:to>
    <xdr:cxnSp macro="">
      <xdr:nvCxnSpPr>
        <xdr:cNvPr id="361" name="直線コネクタ 360"/>
        <xdr:cNvCxnSpPr/>
      </xdr:nvCxnSpPr>
      <xdr:spPr>
        <a:xfrm>
          <a:off x="7861300" y="927481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33400" cy="259080"/>
    <xdr:sp macro="" textlink="">
      <xdr:nvSpPr>
        <xdr:cNvPr id="363" name="テキスト ボックス 362"/>
        <xdr:cNvSpPr txBox="1"/>
      </xdr:nvSpPr>
      <xdr:spPr>
        <a:xfrm>
          <a:off x="8482965" y="9753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95250</xdr:rowOff>
    </xdr:from>
    <xdr:to xmlns:xdr="http://schemas.openxmlformats.org/drawingml/2006/spreadsheetDrawing">
      <xdr:col>41</xdr:col>
      <xdr:colOff>50800</xdr:colOff>
      <xdr:row>54</xdr:row>
      <xdr:rowOff>16510</xdr:rowOff>
    </xdr:to>
    <xdr:cxnSp macro="">
      <xdr:nvCxnSpPr>
        <xdr:cNvPr id="364" name="直線コネクタ 363"/>
        <xdr:cNvCxnSpPr/>
      </xdr:nvCxnSpPr>
      <xdr:spPr>
        <a:xfrm>
          <a:off x="6972300" y="8839200"/>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10160</xdr:rowOff>
    </xdr:from>
    <xdr:ext cx="533400" cy="259080"/>
    <xdr:sp macro="" textlink="">
      <xdr:nvSpPr>
        <xdr:cNvPr id="366" name="テキスト ボックス 365"/>
        <xdr:cNvSpPr txBox="1"/>
      </xdr:nvSpPr>
      <xdr:spPr>
        <a:xfrm>
          <a:off x="7593965" y="9782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85090</xdr:rowOff>
    </xdr:from>
    <xdr:to xmlns:xdr="http://schemas.openxmlformats.org/drawingml/2006/spreadsheetDrawing">
      <xdr:col>36</xdr:col>
      <xdr:colOff>165100</xdr:colOff>
      <xdr:row>57</xdr:row>
      <xdr:rowOff>15240</xdr:rowOff>
    </xdr:to>
    <xdr:sp macro="" textlink="">
      <xdr:nvSpPr>
        <xdr:cNvPr id="367" name="フローチャート: 判断 366"/>
        <xdr:cNvSpPr/>
      </xdr:nvSpPr>
      <xdr:spPr>
        <a:xfrm>
          <a:off x="6921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6350</xdr:rowOff>
    </xdr:from>
    <xdr:ext cx="533400" cy="257810"/>
    <xdr:sp macro="" textlink="">
      <xdr:nvSpPr>
        <xdr:cNvPr id="368" name="テキスト ボックス 367"/>
        <xdr:cNvSpPr txBox="1"/>
      </xdr:nvSpPr>
      <xdr:spPr>
        <a:xfrm>
          <a:off x="6704965" y="9779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132715</xdr:rowOff>
    </xdr:from>
    <xdr:to xmlns:xdr="http://schemas.openxmlformats.org/drawingml/2006/spreadsheetDrawing">
      <xdr:col>55</xdr:col>
      <xdr:colOff>50800</xdr:colOff>
      <xdr:row>54</xdr:row>
      <xdr:rowOff>63500</xdr:rowOff>
    </xdr:to>
    <xdr:sp macro="" textlink="">
      <xdr:nvSpPr>
        <xdr:cNvPr id="374" name="楕円 373"/>
        <xdr:cNvSpPr/>
      </xdr:nvSpPr>
      <xdr:spPr>
        <a:xfrm>
          <a:off x="10426700" y="9219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155575</xdr:rowOff>
    </xdr:from>
    <xdr:ext cx="534670" cy="257810"/>
    <xdr:sp macro="" textlink="">
      <xdr:nvSpPr>
        <xdr:cNvPr id="375" name="農林水産業費該当値テキスト"/>
        <xdr:cNvSpPr txBox="1"/>
      </xdr:nvSpPr>
      <xdr:spPr>
        <a:xfrm>
          <a:off x="10528300" y="90709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22225</xdr:rowOff>
    </xdr:from>
    <xdr:to xmlns:xdr="http://schemas.openxmlformats.org/drawingml/2006/spreadsheetDrawing">
      <xdr:col>50</xdr:col>
      <xdr:colOff>165100</xdr:colOff>
      <xdr:row>54</xdr:row>
      <xdr:rowOff>123825</xdr:rowOff>
    </xdr:to>
    <xdr:sp macro="" textlink="">
      <xdr:nvSpPr>
        <xdr:cNvPr id="376" name="楕円 375"/>
        <xdr:cNvSpPr/>
      </xdr:nvSpPr>
      <xdr:spPr>
        <a:xfrm>
          <a:off x="9588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140335</xdr:rowOff>
    </xdr:from>
    <xdr:ext cx="533400" cy="259080"/>
    <xdr:sp macro="" textlink="">
      <xdr:nvSpPr>
        <xdr:cNvPr id="377" name="テキスト ボックス 376"/>
        <xdr:cNvSpPr txBox="1"/>
      </xdr:nvSpPr>
      <xdr:spPr>
        <a:xfrm>
          <a:off x="9371965" y="9055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74930</xdr:rowOff>
    </xdr:from>
    <xdr:to xmlns:xdr="http://schemas.openxmlformats.org/drawingml/2006/spreadsheetDrawing">
      <xdr:col>46</xdr:col>
      <xdr:colOff>38100</xdr:colOff>
      <xdr:row>55</xdr:row>
      <xdr:rowOff>5080</xdr:rowOff>
    </xdr:to>
    <xdr:sp macro="" textlink="">
      <xdr:nvSpPr>
        <xdr:cNvPr id="378" name="楕円 377"/>
        <xdr:cNvSpPr/>
      </xdr:nvSpPr>
      <xdr:spPr>
        <a:xfrm>
          <a:off x="8699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21590</xdr:rowOff>
    </xdr:from>
    <xdr:ext cx="533400" cy="259080"/>
    <xdr:sp macro="" textlink="">
      <xdr:nvSpPr>
        <xdr:cNvPr id="379" name="テキスト ボックス 378"/>
        <xdr:cNvSpPr txBox="1"/>
      </xdr:nvSpPr>
      <xdr:spPr>
        <a:xfrm>
          <a:off x="8482965" y="9108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137160</xdr:rowOff>
    </xdr:from>
    <xdr:to xmlns:xdr="http://schemas.openxmlformats.org/drawingml/2006/spreadsheetDrawing">
      <xdr:col>41</xdr:col>
      <xdr:colOff>101600</xdr:colOff>
      <xdr:row>54</xdr:row>
      <xdr:rowOff>67310</xdr:rowOff>
    </xdr:to>
    <xdr:sp macro="" textlink="">
      <xdr:nvSpPr>
        <xdr:cNvPr id="380" name="楕円 379"/>
        <xdr:cNvSpPr/>
      </xdr:nvSpPr>
      <xdr:spPr>
        <a:xfrm>
          <a:off x="78105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83820</xdr:rowOff>
    </xdr:from>
    <xdr:ext cx="533400" cy="259080"/>
    <xdr:sp macro="" textlink="">
      <xdr:nvSpPr>
        <xdr:cNvPr id="381" name="テキスト ボックス 380"/>
        <xdr:cNvSpPr txBox="1"/>
      </xdr:nvSpPr>
      <xdr:spPr>
        <a:xfrm>
          <a:off x="7593965" y="8999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51</xdr:row>
      <xdr:rowOff>44450</xdr:rowOff>
    </xdr:from>
    <xdr:to xmlns:xdr="http://schemas.openxmlformats.org/drawingml/2006/spreadsheetDrawing">
      <xdr:col>36</xdr:col>
      <xdr:colOff>165100</xdr:colOff>
      <xdr:row>51</xdr:row>
      <xdr:rowOff>146050</xdr:rowOff>
    </xdr:to>
    <xdr:sp macro="" textlink="">
      <xdr:nvSpPr>
        <xdr:cNvPr id="382" name="楕円 381"/>
        <xdr:cNvSpPr/>
      </xdr:nvSpPr>
      <xdr:spPr>
        <a:xfrm>
          <a:off x="6921500" y="87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49</xdr:row>
      <xdr:rowOff>162560</xdr:rowOff>
    </xdr:from>
    <xdr:ext cx="597535" cy="259080"/>
    <xdr:sp macro="" textlink="">
      <xdr:nvSpPr>
        <xdr:cNvPr id="383" name="テキスト ボックス 382"/>
        <xdr:cNvSpPr txBox="1"/>
      </xdr:nvSpPr>
      <xdr:spPr>
        <a:xfrm>
          <a:off x="6672580" y="8563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2" name="テキスト ボックス 39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5" name="テキスト ボックス 394"/>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9" name="テキスト ボックス 398"/>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401" name="テキスト ボックス 400"/>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403" name="テキスト ボックス 402"/>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5" name="テキスト ボックス 40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11430</xdr:rowOff>
    </xdr:from>
    <xdr:to xmlns:xdr="http://schemas.openxmlformats.org/drawingml/2006/spreadsheetDrawing">
      <xdr:col>55</xdr:col>
      <xdr:colOff>0</xdr:colOff>
      <xdr:row>75</xdr:row>
      <xdr:rowOff>49530</xdr:rowOff>
    </xdr:to>
    <xdr:cxnSp macro="">
      <xdr:nvCxnSpPr>
        <xdr:cNvPr id="412" name="直線コネクタ 411"/>
        <xdr:cNvCxnSpPr/>
      </xdr:nvCxnSpPr>
      <xdr:spPr>
        <a:xfrm flipV="1">
          <a:off x="9639300" y="128701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49530</xdr:rowOff>
    </xdr:from>
    <xdr:to xmlns:xdr="http://schemas.openxmlformats.org/drawingml/2006/spreadsheetDrawing">
      <xdr:col>50</xdr:col>
      <xdr:colOff>114300</xdr:colOff>
      <xdr:row>76</xdr:row>
      <xdr:rowOff>121920</xdr:rowOff>
    </xdr:to>
    <xdr:cxnSp macro="">
      <xdr:nvCxnSpPr>
        <xdr:cNvPr id="415" name="直線コネクタ 414"/>
        <xdr:cNvCxnSpPr/>
      </xdr:nvCxnSpPr>
      <xdr:spPr>
        <a:xfrm flipV="1">
          <a:off x="8750300" y="1290828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33400" cy="257810"/>
    <xdr:sp macro="" textlink="">
      <xdr:nvSpPr>
        <xdr:cNvPr id="417" name="テキスト ボックス 416"/>
        <xdr:cNvSpPr txBox="1"/>
      </xdr:nvSpPr>
      <xdr:spPr>
        <a:xfrm>
          <a:off x="9371965" y="13484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121920</xdr:rowOff>
    </xdr:from>
    <xdr:to xmlns:xdr="http://schemas.openxmlformats.org/drawingml/2006/spreadsheetDrawing">
      <xdr:col>45</xdr:col>
      <xdr:colOff>177800</xdr:colOff>
      <xdr:row>76</xdr:row>
      <xdr:rowOff>162560</xdr:rowOff>
    </xdr:to>
    <xdr:cxnSp macro="">
      <xdr:nvCxnSpPr>
        <xdr:cNvPr id="418" name="直線コネクタ 417"/>
        <xdr:cNvCxnSpPr/>
      </xdr:nvCxnSpPr>
      <xdr:spPr>
        <a:xfrm flipV="1">
          <a:off x="7861300" y="13152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3400" cy="259080"/>
    <xdr:sp macro="" textlink="">
      <xdr:nvSpPr>
        <xdr:cNvPr id="420" name="テキスト ボックス 419"/>
        <xdr:cNvSpPr txBox="1"/>
      </xdr:nvSpPr>
      <xdr:spPr>
        <a:xfrm>
          <a:off x="8482965" y="1348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162560</xdr:rowOff>
    </xdr:from>
    <xdr:to xmlns:xdr="http://schemas.openxmlformats.org/drawingml/2006/spreadsheetDrawing">
      <xdr:col>41</xdr:col>
      <xdr:colOff>50800</xdr:colOff>
      <xdr:row>78</xdr:row>
      <xdr:rowOff>16510</xdr:rowOff>
    </xdr:to>
    <xdr:cxnSp macro="">
      <xdr:nvCxnSpPr>
        <xdr:cNvPr id="421" name="直線コネクタ 420"/>
        <xdr:cNvCxnSpPr/>
      </xdr:nvCxnSpPr>
      <xdr:spPr>
        <a:xfrm flipV="1">
          <a:off x="6972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33400" cy="259080"/>
    <xdr:sp macro="" textlink="">
      <xdr:nvSpPr>
        <xdr:cNvPr id="423" name="テキスト ボックス 422"/>
        <xdr:cNvSpPr txBox="1"/>
      </xdr:nvSpPr>
      <xdr:spPr>
        <a:xfrm>
          <a:off x="7593965" y="1349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4" name="フローチャート: 判断 423"/>
        <xdr:cNvSpPr/>
      </xdr:nvSpPr>
      <xdr:spPr>
        <a:xfrm>
          <a:off x="6921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136525</xdr:rowOff>
    </xdr:from>
    <xdr:ext cx="533400" cy="258445"/>
    <xdr:sp macro="" textlink="">
      <xdr:nvSpPr>
        <xdr:cNvPr id="425" name="テキスト ボックス 424"/>
        <xdr:cNvSpPr txBox="1"/>
      </xdr:nvSpPr>
      <xdr:spPr>
        <a:xfrm>
          <a:off x="6704965" y="13509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132080</xdr:rowOff>
    </xdr:from>
    <xdr:to xmlns:xdr="http://schemas.openxmlformats.org/drawingml/2006/spreadsheetDrawing">
      <xdr:col>55</xdr:col>
      <xdr:colOff>50800</xdr:colOff>
      <xdr:row>75</xdr:row>
      <xdr:rowOff>62230</xdr:rowOff>
    </xdr:to>
    <xdr:sp macro="" textlink="">
      <xdr:nvSpPr>
        <xdr:cNvPr id="431" name="楕円 430"/>
        <xdr:cNvSpPr/>
      </xdr:nvSpPr>
      <xdr:spPr>
        <a:xfrm>
          <a:off x="104267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154940</xdr:rowOff>
    </xdr:from>
    <xdr:ext cx="534670" cy="257810"/>
    <xdr:sp macro="" textlink="">
      <xdr:nvSpPr>
        <xdr:cNvPr id="432" name="商工費該当値テキスト"/>
        <xdr:cNvSpPr txBox="1"/>
      </xdr:nvSpPr>
      <xdr:spPr>
        <a:xfrm>
          <a:off x="10528300" y="126707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170180</xdr:rowOff>
    </xdr:from>
    <xdr:to xmlns:xdr="http://schemas.openxmlformats.org/drawingml/2006/spreadsheetDrawing">
      <xdr:col>50</xdr:col>
      <xdr:colOff>165100</xdr:colOff>
      <xdr:row>75</xdr:row>
      <xdr:rowOff>100330</xdr:rowOff>
    </xdr:to>
    <xdr:sp macro="" textlink="">
      <xdr:nvSpPr>
        <xdr:cNvPr id="433" name="楕円 432"/>
        <xdr:cNvSpPr/>
      </xdr:nvSpPr>
      <xdr:spPr>
        <a:xfrm>
          <a:off x="9588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116840</xdr:rowOff>
    </xdr:from>
    <xdr:ext cx="533400" cy="259080"/>
    <xdr:sp macro="" textlink="">
      <xdr:nvSpPr>
        <xdr:cNvPr id="434" name="テキスト ボックス 433"/>
        <xdr:cNvSpPr txBox="1"/>
      </xdr:nvSpPr>
      <xdr:spPr>
        <a:xfrm>
          <a:off x="9371965" y="12632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71120</xdr:rowOff>
    </xdr:from>
    <xdr:to xmlns:xdr="http://schemas.openxmlformats.org/drawingml/2006/spreadsheetDrawing">
      <xdr:col>46</xdr:col>
      <xdr:colOff>38100</xdr:colOff>
      <xdr:row>77</xdr:row>
      <xdr:rowOff>1270</xdr:rowOff>
    </xdr:to>
    <xdr:sp macro="" textlink="">
      <xdr:nvSpPr>
        <xdr:cNvPr id="435" name="楕円 434"/>
        <xdr:cNvSpPr/>
      </xdr:nvSpPr>
      <xdr:spPr>
        <a:xfrm>
          <a:off x="8699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17780</xdr:rowOff>
    </xdr:from>
    <xdr:ext cx="533400" cy="257810"/>
    <xdr:sp macro="" textlink="">
      <xdr:nvSpPr>
        <xdr:cNvPr id="436" name="テキスト ボックス 435"/>
        <xdr:cNvSpPr txBox="1"/>
      </xdr:nvSpPr>
      <xdr:spPr>
        <a:xfrm>
          <a:off x="8482965" y="12876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111760</xdr:rowOff>
    </xdr:from>
    <xdr:to xmlns:xdr="http://schemas.openxmlformats.org/drawingml/2006/spreadsheetDrawing">
      <xdr:col>41</xdr:col>
      <xdr:colOff>101600</xdr:colOff>
      <xdr:row>77</xdr:row>
      <xdr:rowOff>41910</xdr:rowOff>
    </xdr:to>
    <xdr:sp macro="" textlink="">
      <xdr:nvSpPr>
        <xdr:cNvPr id="437" name="楕円 436"/>
        <xdr:cNvSpPr/>
      </xdr:nvSpPr>
      <xdr:spPr>
        <a:xfrm>
          <a:off x="7810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58420</xdr:rowOff>
    </xdr:from>
    <xdr:ext cx="533400" cy="259080"/>
    <xdr:sp macro="" textlink="">
      <xdr:nvSpPr>
        <xdr:cNvPr id="438" name="テキスト ボックス 437"/>
        <xdr:cNvSpPr txBox="1"/>
      </xdr:nvSpPr>
      <xdr:spPr>
        <a:xfrm>
          <a:off x="7593965" y="12917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137160</xdr:rowOff>
    </xdr:from>
    <xdr:to xmlns:xdr="http://schemas.openxmlformats.org/drawingml/2006/spreadsheetDrawing">
      <xdr:col>36</xdr:col>
      <xdr:colOff>165100</xdr:colOff>
      <xdr:row>78</xdr:row>
      <xdr:rowOff>67310</xdr:rowOff>
    </xdr:to>
    <xdr:sp macro="" textlink="">
      <xdr:nvSpPr>
        <xdr:cNvPr id="439" name="楕円 438"/>
        <xdr:cNvSpPr/>
      </xdr:nvSpPr>
      <xdr:spPr>
        <a:xfrm>
          <a:off x="6921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83820</xdr:rowOff>
    </xdr:from>
    <xdr:ext cx="533400" cy="259080"/>
    <xdr:sp macro="" textlink="">
      <xdr:nvSpPr>
        <xdr:cNvPr id="440" name="テキスト ボックス 439"/>
        <xdr:cNvSpPr txBox="1"/>
      </xdr:nvSpPr>
      <xdr:spPr>
        <a:xfrm>
          <a:off x="6704965" y="13114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9" name="テキスト ボックス 44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7650" cy="257810"/>
    <xdr:sp macro="" textlink="">
      <xdr:nvSpPr>
        <xdr:cNvPr id="452" name="テキスト ボックス 451"/>
        <xdr:cNvSpPr txBox="1"/>
      </xdr:nvSpPr>
      <xdr:spPr>
        <a:xfrm>
          <a:off x="6355080" y="16971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7810"/>
    <xdr:sp macro="" textlink="">
      <xdr:nvSpPr>
        <xdr:cNvPr id="454" name="テキスト ボックス 453"/>
        <xdr:cNvSpPr txBox="1"/>
      </xdr:nvSpPr>
      <xdr:spPr>
        <a:xfrm>
          <a:off x="6072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7810"/>
    <xdr:sp macro="" textlink="">
      <xdr:nvSpPr>
        <xdr:cNvPr id="456" name="テキスト ボックス 455"/>
        <xdr:cNvSpPr txBox="1"/>
      </xdr:nvSpPr>
      <xdr:spPr>
        <a:xfrm>
          <a:off x="6072505" y="1639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58" name="テキスト ボックス 457"/>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360" cy="257810"/>
    <xdr:sp macro="" textlink="">
      <xdr:nvSpPr>
        <xdr:cNvPr id="460" name="テキスト ボックス 459"/>
        <xdr:cNvSpPr txBox="1"/>
      </xdr:nvSpPr>
      <xdr:spPr>
        <a:xfrm>
          <a:off x="6008370" y="15828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360" cy="257810"/>
    <xdr:sp macro="" textlink="">
      <xdr:nvSpPr>
        <xdr:cNvPr id="462" name="テキスト ボックス 461"/>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360" cy="257810"/>
    <xdr:sp macro="" textlink="">
      <xdr:nvSpPr>
        <xdr:cNvPr id="464" name="テキスト ボックス 463"/>
        <xdr:cNvSpPr txBox="1"/>
      </xdr:nvSpPr>
      <xdr:spPr>
        <a:xfrm>
          <a:off x="6008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66" name="テキスト ボックス 465"/>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7810"/>
    <xdr:sp macro="" textlink="">
      <xdr:nvSpPr>
        <xdr:cNvPr id="469" name="土木費最小値テキスト"/>
        <xdr:cNvSpPr txBox="1"/>
      </xdr:nvSpPr>
      <xdr:spPr>
        <a:xfrm>
          <a:off x="10528300" y="16968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20955</xdr:rowOff>
    </xdr:from>
    <xdr:to xmlns:xdr="http://schemas.openxmlformats.org/drawingml/2006/spreadsheetDrawing">
      <xdr:col>55</xdr:col>
      <xdr:colOff>0</xdr:colOff>
      <xdr:row>97</xdr:row>
      <xdr:rowOff>54610</xdr:rowOff>
    </xdr:to>
    <xdr:cxnSp macro="">
      <xdr:nvCxnSpPr>
        <xdr:cNvPr id="473" name="直線コネクタ 472"/>
        <xdr:cNvCxnSpPr/>
      </xdr:nvCxnSpPr>
      <xdr:spPr>
        <a:xfrm>
          <a:off x="9639300" y="1665160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20955</xdr:rowOff>
    </xdr:from>
    <xdr:to xmlns:xdr="http://schemas.openxmlformats.org/drawingml/2006/spreadsheetDrawing">
      <xdr:col>50</xdr:col>
      <xdr:colOff>114300</xdr:colOff>
      <xdr:row>97</xdr:row>
      <xdr:rowOff>57785</xdr:rowOff>
    </xdr:to>
    <xdr:cxnSp macro="">
      <xdr:nvCxnSpPr>
        <xdr:cNvPr id="476" name="直線コネクタ 475"/>
        <xdr:cNvCxnSpPr/>
      </xdr:nvCxnSpPr>
      <xdr:spPr>
        <a:xfrm flipV="1">
          <a:off x="8750300" y="166516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3400" cy="258445"/>
    <xdr:sp macro="" textlink="">
      <xdr:nvSpPr>
        <xdr:cNvPr id="478" name="テキスト ボックス 477"/>
        <xdr:cNvSpPr txBox="1"/>
      </xdr:nvSpPr>
      <xdr:spPr>
        <a:xfrm>
          <a:off x="9371965" y="16309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140335</xdr:rowOff>
    </xdr:from>
    <xdr:to xmlns:xdr="http://schemas.openxmlformats.org/drawingml/2006/spreadsheetDrawing">
      <xdr:col>45</xdr:col>
      <xdr:colOff>177800</xdr:colOff>
      <xdr:row>97</xdr:row>
      <xdr:rowOff>57785</xdr:rowOff>
    </xdr:to>
    <xdr:cxnSp macro="">
      <xdr:nvCxnSpPr>
        <xdr:cNvPr id="479" name="直線コネクタ 478"/>
        <xdr:cNvCxnSpPr/>
      </xdr:nvCxnSpPr>
      <xdr:spPr>
        <a:xfrm>
          <a:off x="7861300" y="165995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3400" cy="257810"/>
    <xdr:sp macro="" textlink="">
      <xdr:nvSpPr>
        <xdr:cNvPr id="481" name="テキスト ボックス 480"/>
        <xdr:cNvSpPr txBox="1"/>
      </xdr:nvSpPr>
      <xdr:spPr>
        <a:xfrm>
          <a:off x="8482965" y="16305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140335</xdr:rowOff>
    </xdr:from>
    <xdr:to xmlns:xdr="http://schemas.openxmlformats.org/drawingml/2006/spreadsheetDrawing">
      <xdr:col>41</xdr:col>
      <xdr:colOff>50800</xdr:colOff>
      <xdr:row>96</xdr:row>
      <xdr:rowOff>144780</xdr:rowOff>
    </xdr:to>
    <xdr:cxnSp macro="">
      <xdr:nvCxnSpPr>
        <xdr:cNvPr id="482" name="直線コネクタ 481"/>
        <xdr:cNvCxnSpPr/>
      </xdr:nvCxnSpPr>
      <xdr:spPr>
        <a:xfrm flipV="1">
          <a:off x="6972300" y="165995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3400" cy="259080"/>
    <xdr:sp macro="" textlink="">
      <xdr:nvSpPr>
        <xdr:cNvPr id="484" name="テキスト ボックス 483"/>
        <xdr:cNvSpPr txBox="1"/>
      </xdr:nvSpPr>
      <xdr:spPr>
        <a:xfrm>
          <a:off x="7593965" y="16645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72390</xdr:rowOff>
    </xdr:from>
    <xdr:to xmlns:xdr="http://schemas.openxmlformats.org/drawingml/2006/spreadsheetDrawing">
      <xdr:col>36</xdr:col>
      <xdr:colOff>165100</xdr:colOff>
      <xdr:row>97</xdr:row>
      <xdr:rowOff>2540</xdr:rowOff>
    </xdr:to>
    <xdr:sp macro="" textlink="">
      <xdr:nvSpPr>
        <xdr:cNvPr id="485" name="フローチャート: 判断 484"/>
        <xdr:cNvSpPr/>
      </xdr:nvSpPr>
      <xdr:spPr>
        <a:xfrm>
          <a:off x="6921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19050</xdr:rowOff>
    </xdr:from>
    <xdr:ext cx="533400" cy="257810"/>
    <xdr:sp macro="" textlink="">
      <xdr:nvSpPr>
        <xdr:cNvPr id="486" name="テキスト ボックス 485"/>
        <xdr:cNvSpPr txBox="1"/>
      </xdr:nvSpPr>
      <xdr:spPr>
        <a:xfrm>
          <a:off x="6704965" y="16306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xdr:rowOff>
    </xdr:from>
    <xdr:to xmlns:xdr="http://schemas.openxmlformats.org/drawingml/2006/spreadsheetDrawing">
      <xdr:col>55</xdr:col>
      <xdr:colOff>50800</xdr:colOff>
      <xdr:row>97</xdr:row>
      <xdr:rowOff>105410</xdr:rowOff>
    </xdr:to>
    <xdr:sp macro="" textlink="">
      <xdr:nvSpPr>
        <xdr:cNvPr id="492" name="楕円 491"/>
        <xdr:cNvSpPr/>
      </xdr:nvSpPr>
      <xdr:spPr>
        <a:xfrm>
          <a:off x="104267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153670</xdr:rowOff>
    </xdr:from>
    <xdr:ext cx="534670" cy="259080"/>
    <xdr:sp macro="" textlink="">
      <xdr:nvSpPr>
        <xdr:cNvPr id="493" name="土木費該当値テキスト"/>
        <xdr:cNvSpPr txBox="1"/>
      </xdr:nvSpPr>
      <xdr:spPr>
        <a:xfrm>
          <a:off x="10528300" y="1661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141605</xdr:rowOff>
    </xdr:from>
    <xdr:to xmlns:xdr="http://schemas.openxmlformats.org/drawingml/2006/spreadsheetDrawing">
      <xdr:col>50</xdr:col>
      <xdr:colOff>165100</xdr:colOff>
      <xdr:row>97</xdr:row>
      <xdr:rowOff>71755</xdr:rowOff>
    </xdr:to>
    <xdr:sp macro="" textlink="">
      <xdr:nvSpPr>
        <xdr:cNvPr id="494" name="楕円 493"/>
        <xdr:cNvSpPr/>
      </xdr:nvSpPr>
      <xdr:spPr>
        <a:xfrm>
          <a:off x="9588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63500</xdr:rowOff>
    </xdr:from>
    <xdr:ext cx="533400" cy="257810"/>
    <xdr:sp macro="" textlink="">
      <xdr:nvSpPr>
        <xdr:cNvPr id="495" name="テキスト ボックス 494"/>
        <xdr:cNvSpPr txBox="1"/>
      </xdr:nvSpPr>
      <xdr:spPr>
        <a:xfrm>
          <a:off x="9371965" y="16694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6985</xdr:rowOff>
    </xdr:from>
    <xdr:to xmlns:xdr="http://schemas.openxmlformats.org/drawingml/2006/spreadsheetDrawing">
      <xdr:col>46</xdr:col>
      <xdr:colOff>38100</xdr:colOff>
      <xdr:row>97</xdr:row>
      <xdr:rowOff>109220</xdr:rowOff>
    </xdr:to>
    <xdr:sp macro="" textlink="">
      <xdr:nvSpPr>
        <xdr:cNvPr id="496" name="楕円 495"/>
        <xdr:cNvSpPr/>
      </xdr:nvSpPr>
      <xdr:spPr>
        <a:xfrm>
          <a:off x="8699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99695</xdr:rowOff>
    </xdr:from>
    <xdr:ext cx="533400" cy="257810"/>
    <xdr:sp macro="" textlink="">
      <xdr:nvSpPr>
        <xdr:cNvPr id="497" name="テキスト ボックス 496"/>
        <xdr:cNvSpPr txBox="1"/>
      </xdr:nvSpPr>
      <xdr:spPr>
        <a:xfrm>
          <a:off x="8482965" y="16730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89535</xdr:rowOff>
    </xdr:from>
    <xdr:to xmlns:xdr="http://schemas.openxmlformats.org/drawingml/2006/spreadsheetDrawing">
      <xdr:col>41</xdr:col>
      <xdr:colOff>101600</xdr:colOff>
      <xdr:row>97</xdr:row>
      <xdr:rowOff>19685</xdr:rowOff>
    </xdr:to>
    <xdr:sp macro="" textlink="">
      <xdr:nvSpPr>
        <xdr:cNvPr id="498" name="楕円 497"/>
        <xdr:cNvSpPr/>
      </xdr:nvSpPr>
      <xdr:spPr>
        <a:xfrm>
          <a:off x="7810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36195</xdr:rowOff>
    </xdr:from>
    <xdr:ext cx="533400" cy="259080"/>
    <xdr:sp macro="" textlink="">
      <xdr:nvSpPr>
        <xdr:cNvPr id="499" name="テキスト ボックス 498"/>
        <xdr:cNvSpPr txBox="1"/>
      </xdr:nvSpPr>
      <xdr:spPr>
        <a:xfrm>
          <a:off x="7593965" y="16323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93980</xdr:rowOff>
    </xdr:from>
    <xdr:to xmlns:xdr="http://schemas.openxmlformats.org/drawingml/2006/spreadsheetDrawing">
      <xdr:col>36</xdr:col>
      <xdr:colOff>165100</xdr:colOff>
      <xdr:row>97</xdr:row>
      <xdr:rowOff>24130</xdr:rowOff>
    </xdr:to>
    <xdr:sp macro="" textlink="">
      <xdr:nvSpPr>
        <xdr:cNvPr id="500" name="楕円 499"/>
        <xdr:cNvSpPr/>
      </xdr:nvSpPr>
      <xdr:spPr>
        <a:xfrm>
          <a:off x="6921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15240</xdr:rowOff>
    </xdr:from>
    <xdr:ext cx="533400" cy="259080"/>
    <xdr:sp macro="" textlink="">
      <xdr:nvSpPr>
        <xdr:cNvPr id="501" name="テキスト ボックス 500"/>
        <xdr:cNvSpPr txBox="1"/>
      </xdr:nvSpPr>
      <xdr:spPr>
        <a:xfrm>
          <a:off x="6704965" y="16645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10" name="テキスト ボックス 509"/>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13" name="テキスト ボックス 512"/>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17" name="テキスト ボックス 516"/>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23" name="テキスト ボックス 52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7810"/>
    <xdr:sp macro="" textlink="">
      <xdr:nvSpPr>
        <xdr:cNvPr id="526" name="消防費最小値テキスト"/>
        <xdr:cNvSpPr txBox="1"/>
      </xdr:nvSpPr>
      <xdr:spPr>
        <a:xfrm>
          <a:off x="16370300" y="6544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152400</xdr:rowOff>
    </xdr:from>
    <xdr:to xmlns:xdr="http://schemas.openxmlformats.org/drawingml/2006/spreadsheetDrawing">
      <xdr:col>85</xdr:col>
      <xdr:colOff>127000</xdr:colOff>
      <xdr:row>37</xdr:row>
      <xdr:rowOff>29210</xdr:rowOff>
    </xdr:to>
    <xdr:cxnSp macro="">
      <xdr:nvCxnSpPr>
        <xdr:cNvPr id="530" name="直線コネクタ 529"/>
        <xdr:cNvCxnSpPr/>
      </xdr:nvCxnSpPr>
      <xdr:spPr>
        <a:xfrm>
          <a:off x="15481300" y="63246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152400</xdr:rowOff>
    </xdr:from>
    <xdr:to xmlns:xdr="http://schemas.openxmlformats.org/drawingml/2006/spreadsheetDrawing">
      <xdr:col>81</xdr:col>
      <xdr:colOff>50800</xdr:colOff>
      <xdr:row>37</xdr:row>
      <xdr:rowOff>50165</xdr:rowOff>
    </xdr:to>
    <xdr:cxnSp macro="">
      <xdr:nvCxnSpPr>
        <xdr:cNvPr id="533" name="直線コネクタ 532"/>
        <xdr:cNvCxnSpPr/>
      </xdr:nvCxnSpPr>
      <xdr:spPr>
        <a:xfrm flipV="1">
          <a:off x="14592300" y="63246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33400" cy="257810"/>
    <xdr:sp macro="" textlink="">
      <xdr:nvSpPr>
        <xdr:cNvPr id="535" name="テキスト ボックス 534"/>
        <xdr:cNvSpPr txBox="1"/>
      </xdr:nvSpPr>
      <xdr:spPr>
        <a:xfrm>
          <a:off x="15213965" y="59848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6350</xdr:rowOff>
    </xdr:from>
    <xdr:to xmlns:xdr="http://schemas.openxmlformats.org/drawingml/2006/spreadsheetDrawing">
      <xdr:col>76</xdr:col>
      <xdr:colOff>114300</xdr:colOff>
      <xdr:row>37</xdr:row>
      <xdr:rowOff>50165</xdr:rowOff>
    </xdr:to>
    <xdr:cxnSp macro="">
      <xdr:nvCxnSpPr>
        <xdr:cNvPr id="536" name="直線コネクタ 535"/>
        <xdr:cNvCxnSpPr/>
      </xdr:nvCxnSpPr>
      <xdr:spPr>
        <a:xfrm>
          <a:off x="13703300" y="63500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3400" cy="259080"/>
    <xdr:sp macro="" textlink="">
      <xdr:nvSpPr>
        <xdr:cNvPr id="538" name="テキスト ボックス 537"/>
        <xdr:cNvSpPr txBox="1"/>
      </xdr:nvSpPr>
      <xdr:spPr>
        <a:xfrm>
          <a:off x="14324965" y="600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6350</xdr:rowOff>
    </xdr:from>
    <xdr:to xmlns:xdr="http://schemas.openxmlformats.org/drawingml/2006/spreadsheetDrawing">
      <xdr:col>71</xdr:col>
      <xdr:colOff>177800</xdr:colOff>
      <xdr:row>37</xdr:row>
      <xdr:rowOff>60325</xdr:rowOff>
    </xdr:to>
    <xdr:cxnSp macro="">
      <xdr:nvCxnSpPr>
        <xdr:cNvPr id="539" name="直線コネクタ 538"/>
        <xdr:cNvCxnSpPr/>
      </xdr:nvCxnSpPr>
      <xdr:spPr>
        <a:xfrm flipV="1">
          <a:off x="12814300" y="63500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168275</xdr:rowOff>
    </xdr:from>
    <xdr:ext cx="533400" cy="257810"/>
    <xdr:sp macro="" textlink="">
      <xdr:nvSpPr>
        <xdr:cNvPr id="541" name="テキスト ボックス 540"/>
        <xdr:cNvSpPr txBox="1"/>
      </xdr:nvSpPr>
      <xdr:spPr>
        <a:xfrm>
          <a:off x="13435965" y="5997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52705</xdr:rowOff>
    </xdr:from>
    <xdr:to xmlns:xdr="http://schemas.openxmlformats.org/drawingml/2006/spreadsheetDrawing">
      <xdr:col>67</xdr:col>
      <xdr:colOff>101600</xdr:colOff>
      <xdr:row>36</xdr:row>
      <xdr:rowOff>154940</xdr:rowOff>
    </xdr:to>
    <xdr:sp macro="" textlink="">
      <xdr:nvSpPr>
        <xdr:cNvPr id="542" name="フローチャート: 判断 541"/>
        <xdr:cNvSpPr/>
      </xdr:nvSpPr>
      <xdr:spPr>
        <a:xfrm>
          <a:off x="12763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170815</xdr:rowOff>
    </xdr:from>
    <xdr:ext cx="533400" cy="258445"/>
    <xdr:sp macro="" textlink="">
      <xdr:nvSpPr>
        <xdr:cNvPr id="543" name="テキスト ボックス 542"/>
        <xdr:cNvSpPr txBox="1"/>
      </xdr:nvSpPr>
      <xdr:spPr>
        <a:xfrm>
          <a:off x="12546965" y="6000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149225</xdr:rowOff>
    </xdr:from>
    <xdr:to xmlns:xdr="http://schemas.openxmlformats.org/drawingml/2006/spreadsheetDrawing">
      <xdr:col>85</xdr:col>
      <xdr:colOff>177800</xdr:colOff>
      <xdr:row>37</xdr:row>
      <xdr:rowOff>79375</xdr:rowOff>
    </xdr:to>
    <xdr:sp macro="" textlink="">
      <xdr:nvSpPr>
        <xdr:cNvPr id="549" name="楕円 548"/>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127635</xdr:rowOff>
    </xdr:from>
    <xdr:ext cx="534670" cy="259080"/>
    <xdr:sp macro="" textlink="">
      <xdr:nvSpPr>
        <xdr:cNvPr id="550" name="消防費該当値テキスト"/>
        <xdr:cNvSpPr txBox="1"/>
      </xdr:nvSpPr>
      <xdr:spPr>
        <a:xfrm>
          <a:off x="16370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101600</xdr:rowOff>
    </xdr:from>
    <xdr:to xmlns:xdr="http://schemas.openxmlformats.org/drawingml/2006/spreadsheetDrawing">
      <xdr:col>81</xdr:col>
      <xdr:colOff>101600</xdr:colOff>
      <xdr:row>37</xdr:row>
      <xdr:rowOff>31750</xdr:rowOff>
    </xdr:to>
    <xdr:sp macro="" textlink="">
      <xdr:nvSpPr>
        <xdr:cNvPr id="551" name="楕円 550"/>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22860</xdr:rowOff>
    </xdr:from>
    <xdr:ext cx="533400" cy="259080"/>
    <xdr:sp macro="" textlink="">
      <xdr:nvSpPr>
        <xdr:cNvPr id="552" name="テキスト ボックス 551"/>
        <xdr:cNvSpPr txBox="1"/>
      </xdr:nvSpPr>
      <xdr:spPr>
        <a:xfrm>
          <a:off x="15213965" y="6366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170815</xdr:rowOff>
    </xdr:from>
    <xdr:to xmlns:xdr="http://schemas.openxmlformats.org/drawingml/2006/spreadsheetDrawing">
      <xdr:col>76</xdr:col>
      <xdr:colOff>165100</xdr:colOff>
      <xdr:row>37</xdr:row>
      <xdr:rowOff>100965</xdr:rowOff>
    </xdr:to>
    <xdr:sp macro="" textlink="">
      <xdr:nvSpPr>
        <xdr:cNvPr id="553" name="楕円 552"/>
        <xdr:cNvSpPr/>
      </xdr:nvSpPr>
      <xdr:spPr>
        <a:xfrm>
          <a:off x="1454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92075</xdr:rowOff>
    </xdr:from>
    <xdr:ext cx="533400" cy="259080"/>
    <xdr:sp macro="" textlink="">
      <xdr:nvSpPr>
        <xdr:cNvPr id="554" name="テキスト ボックス 553"/>
        <xdr:cNvSpPr txBox="1"/>
      </xdr:nvSpPr>
      <xdr:spPr>
        <a:xfrm>
          <a:off x="14324965" y="6435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127000</xdr:rowOff>
    </xdr:from>
    <xdr:to xmlns:xdr="http://schemas.openxmlformats.org/drawingml/2006/spreadsheetDrawing">
      <xdr:col>72</xdr:col>
      <xdr:colOff>38100</xdr:colOff>
      <xdr:row>37</xdr:row>
      <xdr:rowOff>57150</xdr:rowOff>
    </xdr:to>
    <xdr:sp macro="" textlink="">
      <xdr:nvSpPr>
        <xdr:cNvPr id="555" name="楕円 554"/>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48260</xdr:rowOff>
    </xdr:from>
    <xdr:ext cx="533400" cy="259080"/>
    <xdr:sp macro="" textlink="">
      <xdr:nvSpPr>
        <xdr:cNvPr id="556" name="テキスト ボックス 555"/>
        <xdr:cNvSpPr txBox="1"/>
      </xdr:nvSpPr>
      <xdr:spPr>
        <a:xfrm>
          <a:off x="13435965" y="6391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9525</xdr:rowOff>
    </xdr:from>
    <xdr:to xmlns:xdr="http://schemas.openxmlformats.org/drawingml/2006/spreadsheetDrawing">
      <xdr:col>67</xdr:col>
      <xdr:colOff>101600</xdr:colOff>
      <xdr:row>37</xdr:row>
      <xdr:rowOff>111125</xdr:rowOff>
    </xdr:to>
    <xdr:sp macro="" textlink="">
      <xdr:nvSpPr>
        <xdr:cNvPr id="557" name="楕円 556"/>
        <xdr:cNvSpPr/>
      </xdr:nvSpPr>
      <xdr:spPr>
        <a:xfrm>
          <a:off x="12763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102235</xdr:rowOff>
    </xdr:from>
    <xdr:ext cx="533400" cy="258445"/>
    <xdr:sp macro="" textlink="">
      <xdr:nvSpPr>
        <xdr:cNvPr id="558" name="テキスト ボックス 557"/>
        <xdr:cNvSpPr txBox="1"/>
      </xdr:nvSpPr>
      <xdr:spPr>
        <a:xfrm>
          <a:off x="12546965" y="6445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67" name="テキスト ボックス 56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70" name="テキスト ボックス 569"/>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74" name="テキスト ボックス 573"/>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76" name="テキスト ボックス 575"/>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78" name="テキスト ボックス 577"/>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80" name="テキスト ボックス 579"/>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93345</xdr:rowOff>
    </xdr:from>
    <xdr:to xmlns:xdr="http://schemas.openxmlformats.org/drawingml/2006/spreadsheetDrawing">
      <xdr:col>85</xdr:col>
      <xdr:colOff>127000</xdr:colOff>
      <xdr:row>57</xdr:row>
      <xdr:rowOff>80010</xdr:rowOff>
    </xdr:to>
    <xdr:cxnSp macro="">
      <xdr:nvCxnSpPr>
        <xdr:cNvPr id="587" name="直線コネクタ 586"/>
        <xdr:cNvCxnSpPr/>
      </xdr:nvCxnSpPr>
      <xdr:spPr>
        <a:xfrm flipV="1">
          <a:off x="15481300" y="9694545"/>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80010</xdr:rowOff>
    </xdr:from>
    <xdr:to xmlns:xdr="http://schemas.openxmlformats.org/drawingml/2006/spreadsheetDrawing">
      <xdr:col>81</xdr:col>
      <xdr:colOff>50800</xdr:colOff>
      <xdr:row>57</xdr:row>
      <xdr:rowOff>80645</xdr:rowOff>
    </xdr:to>
    <xdr:cxnSp macro="">
      <xdr:nvCxnSpPr>
        <xdr:cNvPr id="590" name="直線コネクタ 589"/>
        <xdr:cNvCxnSpPr/>
      </xdr:nvCxnSpPr>
      <xdr:spPr>
        <a:xfrm flipV="1">
          <a:off x="14592300" y="9852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3400" cy="259080"/>
    <xdr:sp macro="" textlink="">
      <xdr:nvSpPr>
        <xdr:cNvPr id="592" name="テキスト ボックス 591"/>
        <xdr:cNvSpPr txBox="1"/>
      </xdr:nvSpPr>
      <xdr:spPr>
        <a:xfrm>
          <a:off x="15213965" y="9428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79375</xdr:rowOff>
    </xdr:from>
    <xdr:to xmlns:xdr="http://schemas.openxmlformats.org/drawingml/2006/spreadsheetDrawing">
      <xdr:col>76</xdr:col>
      <xdr:colOff>114300</xdr:colOff>
      <xdr:row>57</xdr:row>
      <xdr:rowOff>80645</xdr:rowOff>
    </xdr:to>
    <xdr:cxnSp macro="">
      <xdr:nvCxnSpPr>
        <xdr:cNvPr id="593" name="直線コネクタ 592"/>
        <xdr:cNvCxnSpPr/>
      </xdr:nvCxnSpPr>
      <xdr:spPr>
        <a:xfrm>
          <a:off x="13703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3400" cy="257810"/>
    <xdr:sp macro="" textlink="">
      <xdr:nvSpPr>
        <xdr:cNvPr id="595" name="テキスト ボックス 594"/>
        <xdr:cNvSpPr txBox="1"/>
      </xdr:nvSpPr>
      <xdr:spPr>
        <a:xfrm>
          <a:off x="14324965" y="9424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8890</xdr:rowOff>
    </xdr:from>
    <xdr:to xmlns:xdr="http://schemas.openxmlformats.org/drawingml/2006/spreadsheetDrawing">
      <xdr:col>71</xdr:col>
      <xdr:colOff>177800</xdr:colOff>
      <xdr:row>57</xdr:row>
      <xdr:rowOff>79375</xdr:rowOff>
    </xdr:to>
    <xdr:cxnSp macro="">
      <xdr:nvCxnSpPr>
        <xdr:cNvPr id="596" name="直線コネクタ 595"/>
        <xdr:cNvCxnSpPr/>
      </xdr:nvCxnSpPr>
      <xdr:spPr>
        <a:xfrm>
          <a:off x="12814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3400" cy="257810"/>
    <xdr:sp macro="" textlink="">
      <xdr:nvSpPr>
        <xdr:cNvPr id="598" name="テキスト ボックス 597"/>
        <xdr:cNvSpPr txBox="1"/>
      </xdr:nvSpPr>
      <xdr:spPr>
        <a:xfrm>
          <a:off x="13435965" y="9427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41910</xdr:rowOff>
    </xdr:from>
    <xdr:to xmlns:xdr="http://schemas.openxmlformats.org/drawingml/2006/spreadsheetDrawing">
      <xdr:col>67</xdr:col>
      <xdr:colOff>101600</xdr:colOff>
      <xdr:row>56</xdr:row>
      <xdr:rowOff>143510</xdr:rowOff>
    </xdr:to>
    <xdr:sp macro="" textlink="">
      <xdr:nvSpPr>
        <xdr:cNvPr id="599" name="フローチャート: 判断 598"/>
        <xdr:cNvSpPr/>
      </xdr:nvSpPr>
      <xdr:spPr>
        <a:xfrm>
          <a:off x="12763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134620</xdr:rowOff>
    </xdr:from>
    <xdr:ext cx="533400" cy="257810"/>
    <xdr:sp macro="" textlink="">
      <xdr:nvSpPr>
        <xdr:cNvPr id="600" name="テキスト ボックス 599"/>
        <xdr:cNvSpPr txBox="1"/>
      </xdr:nvSpPr>
      <xdr:spPr>
        <a:xfrm>
          <a:off x="12546965" y="9735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42545</xdr:rowOff>
    </xdr:from>
    <xdr:to xmlns:xdr="http://schemas.openxmlformats.org/drawingml/2006/spreadsheetDrawing">
      <xdr:col>85</xdr:col>
      <xdr:colOff>177800</xdr:colOff>
      <xdr:row>56</xdr:row>
      <xdr:rowOff>144145</xdr:rowOff>
    </xdr:to>
    <xdr:sp macro="" textlink="">
      <xdr:nvSpPr>
        <xdr:cNvPr id="606" name="楕円 605"/>
        <xdr:cNvSpPr/>
      </xdr:nvSpPr>
      <xdr:spPr>
        <a:xfrm>
          <a:off x="16268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20955</xdr:rowOff>
    </xdr:from>
    <xdr:ext cx="534670" cy="257810"/>
    <xdr:sp macro="" textlink="">
      <xdr:nvSpPr>
        <xdr:cNvPr id="607" name="教育費該当値テキスト"/>
        <xdr:cNvSpPr txBox="1"/>
      </xdr:nvSpPr>
      <xdr:spPr>
        <a:xfrm>
          <a:off x="16370300" y="96221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29210</xdr:rowOff>
    </xdr:from>
    <xdr:to xmlns:xdr="http://schemas.openxmlformats.org/drawingml/2006/spreadsheetDrawing">
      <xdr:col>81</xdr:col>
      <xdr:colOff>101600</xdr:colOff>
      <xdr:row>57</xdr:row>
      <xdr:rowOff>130810</xdr:rowOff>
    </xdr:to>
    <xdr:sp macro="" textlink="">
      <xdr:nvSpPr>
        <xdr:cNvPr id="608" name="楕円 607"/>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121920</xdr:rowOff>
    </xdr:from>
    <xdr:ext cx="533400" cy="257810"/>
    <xdr:sp macro="" textlink="">
      <xdr:nvSpPr>
        <xdr:cNvPr id="609" name="テキスト ボックス 608"/>
        <xdr:cNvSpPr txBox="1"/>
      </xdr:nvSpPr>
      <xdr:spPr>
        <a:xfrm>
          <a:off x="15213965" y="9894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29845</xdr:rowOff>
    </xdr:from>
    <xdr:to xmlns:xdr="http://schemas.openxmlformats.org/drawingml/2006/spreadsheetDrawing">
      <xdr:col>76</xdr:col>
      <xdr:colOff>165100</xdr:colOff>
      <xdr:row>57</xdr:row>
      <xdr:rowOff>132080</xdr:rowOff>
    </xdr:to>
    <xdr:sp macro="" textlink="">
      <xdr:nvSpPr>
        <xdr:cNvPr id="610" name="楕円 609"/>
        <xdr:cNvSpPr/>
      </xdr:nvSpPr>
      <xdr:spPr>
        <a:xfrm>
          <a:off x="14541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122555</xdr:rowOff>
    </xdr:from>
    <xdr:ext cx="533400" cy="257810"/>
    <xdr:sp macro="" textlink="">
      <xdr:nvSpPr>
        <xdr:cNvPr id="611" name="テキスト ボックス 610"/>
        <xdr:cNvSpPr txBox="1"/>
      </xdr:nvSpPr>
      <xdr:spPr>
        <a:xfrm>
          <a:off x="14324965" y="9895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29210</xdr:rowOff>
    </xdr:from>
    <xdr:to xmlns:xdr="http://schemas.openxmlformats.org/drawingml/2006/spreadsheetDrawing">
      <xdr:col>72</xdr:col>
      <xdr:colOff>38100</xdr:colOff>
      <xdr:row>57</xdr:row>
      <xdr:rowOff>130175</xdr:rowOff>
    </xdr:to>
    <xdr:sp macro="" textlink="">
      <xdr:nvSpPr>
        <xdr:cNvPr id="612" name="楕円 611"/>
        <xdr:cNvSpPr/>
      </xdr:nvSpPr>
      <xdr:spPr>
        <a:xfrm>
          <a:off x="13652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121285</xdr:rowOff>
    </xdr:from>
    <xdr:ext cx="533400" cy="257810"/>
    <xdr:sp macro="" textlink="">
      <xdr:nvSpPr>
        <xdr:cNvPr id="613" name="テキスト ボックス 612"/>
        <xdr:cNvSpPr txBox="1"/>
      </xdr:nvSpPr>
      <xdr:spPr>
        <a:xfrm>
          <a:off x="13435965" y="9893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129540</xdr:rowOff>
    </xdr:from>
    <xdr:to xmlns:xdr="http://schemas.openxmlformats.org/drawingml/2006/spreadsheetDrawing">
      <xdr:col>67</xdr:col>
      <xdr:colOff>101600</xdr:colOff>
      <xdr:row>56</xdr:row>
      <xdr:rowOff>59690</xdr:rowOff>
    </xdr:to>
    <xdr:sp macro="" textlink="">
      <xdr:nvSpPr>
        <xdr:cNvPr id="614" name="楕円 613"/>
        <xdr:cNvSpPr/>
      </xdr:nvSpPr>
      <xdr:spPr>
        <a:xfrm>
          <a:off x="12763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76200</xdr:rowOff>
    </xdr:from>
    <xdr:ext cx="533400" cy="257810"/>
    <xdr:sp macro="" textlink="">
      <xdr:nvSpPr>
        <xdr:cNvPr id="615" name="テキスト ボックス 614"/>
        <xdr:cNvSpPr txBox="1"/>
      </xdr:nvSpPr>
      <xdr:spPr>
        <a:xfrm>
          <a:off x="12546965" y="9334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24" name="テキスト ボックス 62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27" name="テキスト ボックス 626"/>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29" name="テキスト ボックス 628"/>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33" name="テキスト ボックス 632"/>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37" name="テキスト ボックス 636"/>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39" name="テキスト ボックス 63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168275</xdr:rowOff>
    </xdr:from>
    <xdr:to xmlns:xdr="http://schemas.openxmlformats.org/drawingml/2006/spreadsheetDrawing">
      <xdr:col>85</xdr:col>
      <xdr:colOff>127000</xdr:colOff>
      <xdr:row>78</xdr:row>
      <xdr:rowOff>70485</xdr:rowOff>
    </xdr:to>
    <xdr:cxnSp macro="">
      <xdr:nvCxnSpPr>
        <xdr:cNvPr id="646" name="直線コネクタ 645"/>
        <xdr:cNvCxnSpPr/>
      </xdr:nvCxnSpPr>
      <xdr:spPr>
        <a:xfrm flipV="1">
          <a:off x="15481300" y="1319847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114300</xdr:rowOff>
    </xdr:from>
    <xdr:to xmlns:xdr="http://schemas.openxmlformats.org/drawingml/2006/spreadsheetDrawing">
      <xdr:col>81</xdr:col>
      <xdr:colOff>50800</xdr:colOff>
      <xdr:row>78</xdr:row>
      <xdr:rowOff>70485</xdr:rowOff>
    </xdr:to>
    <xdr:cxnSp macro="">
      <xdr:nvCxnSpPr>
        <xdr:cNvPr id="649" name="直線コネクタ 648"/>
        <xdr:cNvCxnSpPr/>
      </xdr:nvCxnSpPr>
      <xdr:spPr>
        <a:xfrm>
          <a:off x="14592300" y="12801600"/>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8630" cy="259080"/>
    <xdr:sp macro="" textlink="">
      <xdr:nvSpPr>
        <xdr:cNvPr id="651" name="テキスト ボックス 650"/>
        <xdr:cNvSpPr txBox="1"/>
      </xdr:nvSpPr>
      <xdr:spPr>
        <a:xfrm>
          <a:off x="15246350" y="13536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114300</xdr:rowOff>
    </xdr:from>
    <xdr:to xmlns:xdr="http://schemas.openxmlformats.org/drawingml/2006/spreadsheetDrawing">
      <xdr:col>76</xdr:col>
      <xdr:colOff>114300</xdr:colOff>
      <xdr:row>77</xdr:row>
      <xdr:rowOff>155575</xdr:rowOff>
    </xdr:to>
    <xdr:cxnSp macro="">
      <xdr:nvCxnSpPr>
        <xdr:cNvPr id="652" name="直線コネクタ 651"/>
        <xdr:cNvCxnSpPr/>
      </xdr:nvCxnSpPr>
      <xdr:spPr>
        <a:xfrm flipV="1">
          <a:off x="13703300" y="12801600"/>
          <a:ext cx="889000" cy="555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8630" cy="257810"/>
    <xdr:sp macro="" textlink="">
      <xdr:nvSpPr>
        <xdr:cNvPr id="654" name="テキスト ボックス 653"/>
        <xdr:cNvSpPr txBox="1"/>
      </xdr:nvSpPr>
      <xdr:spPr>
        <a:xfrm>
          <a:off x="14357350" y="13598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155575</xdr:rowOff>
    </xdr:from>
    <xdr:to xmlns:xdr="http://schemas.openxmlformats.org/drawingml/2006/spreadsheetDrawing">
      <xdr:col>71</xdr:col>
      <xdr:colOff>177800</xdr:colOff>
      <xdr:row>78</xdr:row>
      <xdr:rowOff>168275</xdr:rowOff>
    </xdr:to>
    <xdr:cxnSp macro="">
      <xdr:nvCxnSpPr>
        <xdr:cNvPr id="655" name="直線コネクタ 654"/>
        <xdr:cNvCxnSpPr/>
      </xdr:nvCxnSpPr>
      <xdr:spPr>
        <a:xfrm flipV="1">
          <a:off x="12814300" y="1335722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8630" cy="259080"/>
    <xdr:sp macro="" textlink="">
      <xdr:nvSpPr>
        <xdr:cNvPr id="657" name="テキスト ボックス 656"/>
        <xdr:cNvSpPr txBox="1"/>
      </xdr:nvSpPr>
      <xdr:spPr>
        <a:xfrm>
          <a:off x="13468350" y="13616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7620</xdr:rowOff>
    </xdr:from>
    <xdr:to xmlns:xdr="http://schemas.openxmlformats.org/drawingml/2006/spreadsheetDrawing">
      <xdr:col>67</xdr:col>
      <xdr:colOff>101600</xdr:colOff>
      <xdr:row>79</xdr:row>
      <xdr:rowOff>109220</xdr:rowOff>
    </xdr:to>
    <xdr:sp macro="" textlink="">
      <xdr:nvSpPr>
        <xdr:cNvPr id="658" name="フローチャート: 判断 657"/>
        <xdr:cNvSpPr/>
      </xdr:nvSpPr>
      <xdr:spPr>
        <a:xfrm>
          <a:off x="12763500" y="1355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100330</xdr:rowOff>
    </xdr:from>
    <xdr:ext cx="468630" cy="257810"/>
    <xdr:sp macro="" textlink="">
      <xdr:nvSpPr>
        <xdr:cNvPr id="659" name="テキスト ボックス 658"/>
        <xdr:cNvSpPr txBox="1"/>
      </xdr:nvSpPr>
      <xdr:spPr>
        <a:xfrm>
          <a:off x="12579350" y="13644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117475</xdr:rowOff>
    </xdr:from>
    <xdr:to xmlns:xdr="http://schemas.openxmlformats.org/drawingml/2006/spreadsheetDrawing">
      <xdr:col>85</xdr:col>
      <xdr:colOff>177800</xdr:colOff>
      <xdr:row>77</xdr:row>
      <xdr:rowOff>47625</xdr:rowOff>
    </xdr:to>
    <xdr:sp macro="" textlink="">
      <xdr:nvSpPr>
        <xdr:cNvPr id="665" name="楕円 664"/>
        <xdr:cNvSpPr/>
      </xdr:nvSpPr>
      <xdr:spPr>
        <a:xfrm>
          <a:off x="16268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140335</xdr:rowOff>
    </xdr:from>
    <xdr:ext cx="534670" cy="259080"/>
    <xdr:sp macro="" textlink="">
      <xdr:nvSpPr>
        <xdr:cNvPr id="666" name="災害復旧費該当値テキスト"/>
        <xdr:cNvSpPr txBox="1"/>
      </xdr:nvSpPr>
      <xdr:spPr>
        <a:xfrm>
          <a:off x="16370300" y="1299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19685</xdr:rowOff>
    </xdr:from>
    <xdr:to xmlns:xdr="http://schemas.openxmlformats.org/drawingml/2006/spreadsheetDrawing">
      <xdr:col>81</xdr:col>
      <xdr:colOff>101600</xdr:colOff>
      <xdr:row>78</xdr:row>
      <xdr:rowOff>121285</xdr:rowOff>
    </xdr:to>
    <xdr:sp macro="" textlink="">
      <xdr:nvSpPr>
        <xdr:cNvPr id="667" name="楕円 666"/>
        <xdr:cNvSpPr/>
      </xdr:nvSpPr>
      <xdr:spPr>
        <a:xfrm>
          <a:off x="15430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137795</xdr:rowOff>
    </xdr:from>
    <xdr:ext cx="533400" cy="259080"/>
    <xdr:sp macro="" textlink="">
      <xdr:nvSpPr>
        <xdr:cNvPr id="668" name="テキスト ボックス 667"/>
        <xdr:cNvSpPr txBox="1"/>
      </xdr:nvSpPr>
      <xdr:spPr>
        <a:xfrm>
          <a:off x="15213965" y="13167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63500</xdr:rowOff>
    </xdr:from>
    <xdr:to xmlns:xdr="http://schemas.openxmlformats.org/drawingml/2006/spreadsheetDrawing">
      <xdr:col>76</xdr:col>
      <xdr:colOff>165100</xdr:colOff>
      <xdr:row>74</xdr:row>
      <xdr:rowOff>165100</xdr:rowOff>
    </xdr:to>
    <xdr:sp macro="" textlink="">
      <xdr:nvSpPr>
        <xdr:cNvPr id="669" name="楕円 668"/>
        <xdr:cNvSpPr/>
      </xdr:nvSpPr>
      <xdr:spPr>
        <a:xfrm>
          <a:off x="14541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10160</xdr:rowOff>
    </xdr:from>
    <xdr:ext cx="533400" cy="259080"/>
    <xdr:sp macro="" textlink="">
      <xdr:nvSpPr>
        <xdr:cNvPr id="670" name="テキスト ボックス 669"/>
        <xdr:cNvSpPr txBox="1"/>
      </xdr:nvSpPr>
      <xdr:spPr>
        <a:xfrm>
          <a:off x="14324965" y="12526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104775</xdr:rowOff>
    </xdr:from>
    <xdr:to xmlns:xdr="http://schemas.openxmlformats.org/drawingml/2006/spreadsheetDrawing">
      <xdr:col>72</xdr:col>
      <xdr:colOff>38100</xdr:colOff>
      <xdr:row>78</xdr:row>
      <xdr:rowOff>34925</xdr:rowOff>
    </xdr:to>
    <xdr:sp macro="" textlink="">
      <xdr:nvSpPr>
        <xdr:cNvPr id="671" name="楕円 670"/>
        <xdr:cNvSpPr/>
      </xdr:nvSpPr>
      <xdr:spPr>
        <a:xfrm>
          <a:off x="13652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52070</xdr:rowOff>
    </xdr:from>
    <xdr:ext cx="533400" cy="257810"/>
    <xdr:sp macro="" textlink="">
      <xdr:nvSpPr>
        <xdr:cNvPr id="672" name="テキスト ボックス 671"/>
        <xdr:cNvSpPr txBox="1"/>
      </xdr:nvSpPr>
      <xdr:spPr>
        <a:xfrm>
          <a:off x="13435965" y="13082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117475</xdr:rowOff>
    </xdr:from>
    <xdr:to xmlns:xdr="http://schemas.openxmlformats.org/drawingml/2006/spreadsheetDrawing">
      <xdr:col>67</xdr:col>
      <xdr:colOff>101600</xdr:colOff>
      <xdr:row>79</xdr:row>
      <xdr:rowOff>47625</xdr:rowOff>
    </xdr:to>
    <xdr:sp macro="" textlink="">
      <xdr:nvSpPr>
        <xdr:cNvPr id="673" name="楕円 672"/>
        <xdr:cNvSpPr/>
      </xdr:nvSpPr>
      <xdr:spPr>
        <a:xfrm>
          <a:off x="12763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64135</xdr:rowOff>
    </xdr:from>
    <xdr:ext cx="468630" cy="257810"/>
    <xdr:sp macro="" textlink="">
      <xdr:nvSpPr>
        <xdr:cNvPr id="674" name="テキスト ボックス 673"/>
        <xdr:cNvSpPr txBox="1"/>
      </xdr:nvSpPr>
      <xdr:spPr>
        <a:xfrm>
          <a:off x="12579350" y="13265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83" name="テキスト ボックス 68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86" name="テキスト ボックス 685"/>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360" cy="257810"/>
    <xdr:sp macro="" textlink="">
      <xdr:nvSpPr>
        <xdr:cNvPr id="688" name="テキスト ボックス 687"/>
        <xdr:cNvSpPr txBox="1"/>
      </xdr:nvSpPr>
      <xdr:spPr>
        <a:xfrm>
          <a:off x="11850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360" cy="259080"/>
    <xdr:sp macro="" textlink="">
      <xdr:nvSpPr>
        <xdr:cNvPr id="690" name="テキスト ボックス 689"/>
        <xdr:cNvSpPr txBox="1"/>
      </xdr:nvSpPr>
      <xdr:spPr>
        <a:xfrm>
          <a:off x="11850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360" cy="257810"/>
    <xdr:sp macro="" textlink="">
      <xdr:nvSpPr>
        <xdr:cNvPr id="692" name="テキスト ボックス 691"/>
        <xdr:cNvSpPr txBox="1"/>
      </xdr:nvSpPr>
      <xdr:spPr>
        <a:xfrm>
          <a:off x="11850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94" name="テキスト ボックス 693"/>
        <xdr:cNvSpPr txBox="1"/>
      </xdr:nvSpPr>
      <xdr:spPr>
        <a:xfrm>
          <a:off x="11850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96" name="テキスト ボックス 695"/>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98" name="テキスト ボックス 697"/>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134620</xdr:rowOff>
    </xdr:from>
    <xdr:to xmlns:xdr="http://schemas.openxmlformats.org/drawingml/2006/spreadsheetDrawing">
      <xdr:col>85</xdr:col>
      <xdr:colOff>127000</xdr:colOff>
      <xdr:row>97</xdr:row>
      <xdr:rowOff>150495</xdr:rowOff>
    </xdr:to>
    <xdr:cxnSp macro="">
      <xdr:nvCxnSpPr>
        <xdr:cNvPr id="705" name="直線コネクタ 704"/>
        <xdr:cNvCxnSpPr/>
      </xdr:nvCxnSpPr>
      <xdr:spPr>
        <a:xfrm>
          <a:off x="15481300" y="16765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7810"/>
    <xdr:sp macro="" textlink="">
      <xdr:nvSpPr>
        <xdr:cNvPr id="706" name="公債費平均値テキスト"/>
        <xdr:cNvSpPr txBox="1"/>
      </xdr:nvSpPr>
      <xdr:spPr>
        <a:xfrm>
          <a:off x="16370300" y="167741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134620</xdr:rowOff>
    </xdr:from>
    <xdr:to xmlns:xdr="http://schemas.openxmlformats.org/drawingml/2006/spreadsheetDrawing">
      <xdr:col>81</xdr:col>
      <xdr:colOff>50800</xdr:colOff>
      <xdr:row>97</xdr:row>
      <xdr:rowOff>156845</xdr:rowOff>
    </xdr:to>
    <xdr:cxnSp macro="">
      <xdr:nvCxnSpPr>
        <xdr:cNvPr id="708" name="直線コネクタ 707"/>
        <xdr:cNvCxnSpPr/>
      </xdr:nvCxnSpPr>
      <xdr:spPr>
        <a:xfrm flipV="1">
          <a:off x="14592300" y="16765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3400" cy="259080"/>
    <xdr:sp macro="" textlink="">
      <xdr:nvSpPr>
        <xdr:cNvPr id="710" name="テキスト ボックス 709"/>
        <xdr:cNvSpPr txBox="1"/>
      </xdr:nvSpPr>
      <xdr:spPr>
        <a:xfrm>
          <a:off x="15213965" y="16886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156845</xdr:rowOff>
    </xdr:from>
    <xdr:to xmlns:xdr="http://schemas.openxmlformats.org/drawingml/2006/spreadsheetDrawing">
      <xdr:col>76</xdr:col>
      <xdr:colOff>114300</xdr:colOff>
      <xdr:row>98</xdr:row>
      <xdr:rowOff>9525</xdr:rowOff>
    </xdr:to>
    <xdr:cxnSp macro="">
      <xdr:nvCxnSpPr>
        <xdr:cNvPr id="711" name="直線コネクタ 710"/>
        <xdr:cNvCxnSpPr/>
      </xdr:nvCxnSpPr>
      <xdr:spPr>
        <a:xfrm flipV="1">
          <a:off x="13703300" y="16787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3400" cy="259080"/>
    <xdr:sp macro="" textlink="">
      <xdr:nvSpPr>
        <xdr:cNvPr id="713" name="テキスト ボックス 712"/>
        <xdr:cNvSpPr txBox="1"/>
      </xdr:nvSpPr>
      <xdr:spPr>
        <a:xfrm>
          <a:off x="14324965" y="1688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3175</xdr:rowOff>
    </xdr:from>
    <xdr:to xmlns:xdr="http://schemas.openxmlformats.org/drawingml/2006/spreadsheetDrawing">
      <xdr:col>71</xdr:col>
      <xdr:colOff>177800</xdr:colOff>
      <xdr:row>98</xdr:row>
      <xdr:rowOff>9525</xdr:rowOff>
    </xdr:to>
    <xdr:cxnSp macro="">
      <xdr:nvCxnSpPr>
        <xdr:cNvPr id="714" name="直線コネクタ 713"/>
        <xdr:cNvCxnSpPr/>
      </xdr:nvCxnSpPr>
      <xdr:spPr>
        <a:xfrm>
          <a:off x="12814300" y="168052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3400" cy="259080"/>
    <xdr:sp macro="" textlink="">
      <xdr:nvSpPr>
        <xdr:cNvPr id="716" name="テキスト ボックス 715"/>
        <xdr:cNvSpPr txBox="1"/>
      </xdr:nvSpPr>
      <xdr:spPr>
        <a:xfrm>
          <a:off x="13435965" y="16882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3810</xdr:rowOff>
    </xdr:from>
    <xdr:to xmlns:xdr="http://schemas.openxmlformats.org/drawingml/2006/spreadsheetDrawing">
      <xdr:col>67</xdr:col>
      <xdr:colOff>101600</xdr:colOff>
      <xdr:row>98</xdr:row>
      <xdr:rowOff>105410</xdr:rowOff>
    </xdr:to>
    <xdr:sp macro="" textlink="">
      <xdr:nvSpPr>
        <xdr:cNvPr id="717" name="フローチャート: 判断 716"/>
        <xdr:cNvSpPr/>
      </xdr:nvSpPr>
      <xdr:spPr>
        <a:xfrm>
          <a:off x="1276350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96520</xdr:rowOff>
    </xdr:from>
    <xdr:ext cx="533400" cy="259080"/>
    <xdr:sp macro="" textlink="">
      <xdr:nvSpPr>
        <xdr:cNvPr id="718" name="テキスト ボックス 717"/>
        <xdr:cNvSpPr txBox="1"/>
      </xdr:nvSpPr>
      <xdr:spPr>
        <a:xfrm>
          <a:off x="12546965" y="16898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99695</xdr:rowOff>
    </xdr:from>
    <xdr:to xmlns:xdr="http://schemas.openxmlformats.org/drawingml/2006/spreadsheetDrawing">
      <xdr:col>85</xdr:col>
      <xdr:colOff>177800</xdr:colOff>
      <xdr:row>98</xdr:row>
      <xdr:rowOff>29845</xdr:rowOff>
    </xdr:to>
    <xdr:sp macro="" textlink="">
      <xdr:nvSpPr>
        <xdr:cNvPr id="724" name="楕円 723"/>
        <xdr:cNvSpPr/>
      </xdr:nvSpPr>
      <xdr:spPr>
        <a:xfrm>
          <a:off x="16268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122555</xdr:rowOff>
    </xdr:from>
    <xdr:ext cx="534670" cy="257810"/>
    <xdr:sp macro="" textlink="">
      <xdr:nvSpPr>
        <xdr:cNvPr id="725" name="公債費該当値テキスト"/>
        <xdr:cNvSpPr txBox="1"/>
      </xdr:nvSpPr>
      <xdr:spPr>
        <a:xfrm>
          <a:off x="16370300" y="165817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83820</xdr:rowOff>
    </xdr:from>
    <xdr:to xmlns:xdr="http://schemas.openxmlformats.org/drawingml/2006/spreadsheetDrawing">
      <xdr:col>81</xdr:col>
      <xdr:colOff>101600</xdr:colOff>
      <xdr:row>98</xdr:row>
      <xdr:rowOff>13970</xdr:rowOff>
    </xdr:to>
    <xdr:sp macro="" textlink="">
      <xdr:nvSpPr>
        <xdr:cNvPr id="726" name="楕円 725"/>
        <xdr:cNvSpPr/>
      </xdr:nvSpPr>
      <xdr:spPr>
        <a:xfrm>
          <a:off x="15430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30480</xdr:rowOff>
    </xdr:from>
    <xdr:ext cx="533400" cy="257810"/>
    <xdr:sp macro="" textlink="">
      <xdr:nvSpPr>
        <xdr:cNvPr id="727" name="テキスト ボックス 726"/>
        <xdr:cNvSpPr txBox="1"/>
      </xdr:nvSpPr>
      <xdr:spPr>
        <a:xfrm>
          <a:off x="15213965" y="16489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106045</xdr:rowOff>
    </xdr:from>
    <xdr:to xmlns:xdr="http://schemas.openxmlformats.org/drawingml/2006/spreadsheetDrawing">
      <xdr:col>76</xdr:col>
      <xdr:colOff>165100</xdr:colOff>
      <xdr:row>98</xdr:row>
      <xdr:rowOff>36195</xdr:rowOff>
    </xdr:to>
    <xdr:sp macro="" textlink="">
      <xdr:nvSpPr>
        <xdr:cNvPr id="728" name="楕円 727"/>
        <xdr:cNvSpPr/>
      </xdr:nvSpPr>
      <xdr:spPr>
        <a:xfrm>
          <a:off x="14541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52705</xdr:rowOff>
    </xdr:from>
    <xdr:ext cx="533400" cy="257810"/>
    <xdr:sp macro="" textlink="">
      <xdr:nvSpPr>
        <xdr:cNvPr id="729" name="テキスト ボックス 728"/>
        <xdr:cNvSpPr txBox="1"/>
      </xdr:nvSpPr>
      <xdr:spPr>
        <a:xfrm>
          <a:off x="14324965" y="16511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130175</xdr:rowOff>
    </xdr:from>
    <xdr:to xmlns:xdr="http://schemas.openxmlformats.org/drawingml/2006/spreadsheetDrawing">
      <xdr:col>72</xdr:col>
      <xdr:colOff>38100</xdr:colOff>
      <xdr:row>98</xdr:row>
      <xdr:rowOff>60325</xdr:rowOff>
    </xdr:to>
    <xdr:sp macro="" textlink="">
      <xdr:nvSpPr>
        <xdr:cNvPr id="730" name="楕円 729"/>
        <xdr:cNvSpPr/>
      </xdr:nvSpPr>
      <xdr:spPr>
        <a:xfrm>
          <a:off x="13652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76835</xdr:rowOff>
    </xdr:from>
    <xdr:ext cx="533400" cy="257810"/>
    <xdr:sp macro="" textlink="">
      <xdr:nvSpPr>
        <xdr:cNvPr id="731" name="テキスト ボックス 730"/>
        <xdr:cNvSpPr txBox="1"/>
      </xdr:nvSpPr>
      <xdr:spPr>
        <a:xfrm>
          <a:off x="13435965" y="16536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123825</xdr:rowOff>
    </xdr:from>
    <xdr:to xmlns:xdr="http://schemas.openxmlformats.org/drawingml/2006/spreadsheetDrawing">
      <xdr:col>67</xdr:col>
      <xdr:colOff>101600</xdr:colOff>
      <xdr:row>98</xdr:row>
      <xdr:rowOff>53975</xdr:rowOff>
    </xdr:to>
    <xdr:sp macro="" textlink="">
      <xdr:nvSpPr>
        <xdr:cNvPr id="732" name="楕円 731"/>
        <xdr:cNvSpPr/>
      </xdr:nvSpPr>
      <xdr:spPr>
        <a:xfrm>
          <a:off x="12763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70485</xdr:rowOff>
    </xdr:from>
    <xdr:ext cx="533400" cy="259080"/>
    <xdr:sp macro="" textlink="">
      <xdr:nvSpPr>
        <xdr:cNvPr id="733" name="テキスト ボックス 732"/>
        <xdr:cNvSpPr txBox="1"/>
      </xdr:nvSpPr>
      <xdr:spPr>
        <a:xfrm>
          <a:off x="12546965" y="16529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42" name="テキスト ボックス 741"/>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45" name="テキスト ボックス 744"/>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47" name="テキスト ボックス 746"/>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49" name="テキスト ボックス 748"/>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51" name="テキスト ボックス 750"/>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53" name="テキスト ボックス 752"/>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55" name="テキスト ボックス 754"/>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7810"/>
    <xdr:sp macro="" textlink="">
      <xdr:nvSpPr>
        <xdr:cNvPr id="758" name="諸支出金最小値テキスト"/>
        <xdr:cNvSpPr txBox="1"/>
      </xdr:nvSpPr>
      <xdr:spPr>
        <a:xfrm>
          <a:off x="22212300" y="67627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7810"/>
    <xdr:sp macro="" textlink="">
      <xdr:nvSpPr>
        <xdr:cNvPr id="773" name="テキスト ボックス 772"/>
        <xdr:cNvSpPr txBox="1"/>
      </xdr:nvSpPr>
      <xdr:spPr>
        <a:xfrm>
          <a:off x="19356070" y="64312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158115</xdr:rowOff>
    </xdr:from>
    <xdr:to xmlns:xdr="http://schemas.openxmlformats.org/drawingml/2006/spreadsheetDrawing">
      <xdr:col>98</xdr:col>
      <xdr:colOff>38100</xdr:colOff>
      <xdr:row>39</xdr:row>
      <xdr:rowOff>88265</xdr:rowOff>
    </xdr:to>
    <xdr:sp macro="" textlink="">
      <xdr:nvSpPr>
        <xdr:cNvPr id="774" name="フローチャート: 判断 773"/>
        <xdr:cNvSpPr/>
      </xdr:nvSpPr>
      <xdr:spPr>
        <a:xfrm>
          <a:off x="18605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104775</xdr:rowOff>
    </xdr:from>
    <xdr:ext cx="313690" cy="259080"/>
    <xdr:sp macro="" textlink="">
      <xdr:nvSpPr>
        <xdr:cNvPr id="775" name="テキスト ボックス 774"/>
        <xdr:cNvSpPr txBox="1"/>
      </xdr:nvSpPr>
      <xdr:spPr>
        <a:xfrm>
          <a:off x="18499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7810"/>
    <xdr:sp macro="" textlink="">
      <xdr:nvSpPr>
        <xdr:cNvPr id="782" name="諸支出金該当値テキスト"/>
        <xdr:cNvSpPr txBox="1"/>
      </xdr:nvSpPr>
      <xdr:spPr>
        <a:xfrm>
          <a:off x="22212300" y="66357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84" name="テキスト ボックス 783"/>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86" name="テキスト ボックス 785"/>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88" name="テキスト ボックス 787"/>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90" name="テキスト ボックス 789"/>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99" name="テキスト ボックス 798"/>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802" name="テキスト ボックス 801"/>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090" cy="259080"/>
    <xdr:sp macro="" textlink="">
      <xdr:nvSpPr>
        <xdr:cNvPr id="804" name="テキスト ボックス 803"/>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090" cy="257810"/>
    <xdr:sp macro="" textlink="">
      <xdr:nvSpPr>
        <xdr:cNvPr id="806" name="テキスト ボックス 805"/>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090" cy="259080"/>
    <xdr:sp macro="" textlink="">
      <xdr:nvSpPr>
        <xdr:cNvPr id="808" name="テキスト ボックス 807"/>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812" name="テキスト ボックス 811"/>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7810"/>
    <xdr:sp macro="" textlink="">
      <xdr:nvSpPr>
        <xdr:cNvPr id="817" name="前年度繰上充用金最大値テキスト"/>
        <xdr:cNvSpPr txBox="1"/>
      </xdr:nvSpPr>
      <xdr:spPr>
        <a:xfrm>
          <a:off x="22212300" y="8441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7810"/>
    <xdr:sp macro="" textlink="">
      <xdr:nvSpPr>
        <xdr:cNvPr id="820" name="前年度繰上充用金平均値テキスト"/>
        <xdr:cNvSpPr txBox="1"/>
      </xdr:nvSpPr>
      <xdr:spPr>
        <a:xfrm>
          <a:off x="22212300" y="995235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7810"/>
    <xdr:sp macro="" textlink="">
      <xdr:nvSpPr>
        <xdr:cNvPr id="832" name="テキスト ボックス 831"/>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7810"/>
    <xdr:sp macro="" textlink="">
      <xdr:nvSpPr>
        <xdr:cNvPr id="839" name="前年度繰上充用金該当値テキスト"/>
        <xdr:cNvSpPr txBox="1"/>
      </xdr:nvSpPr>
      <xdr:spPr>
        <a:xfrm>
          <a:off x="22212300" y="1007935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285" cy="257810"/>
    <xdr:sp macro="" textlink="">
      <xdr:nvSpPr>
        <xdr:cNvPr id="841" name="テキスト ボックス 840"/>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285" cy="257810"/>
    <xdr:sp macro="" textlink="">
      <xdr:nvSpPr>
        <xdr:cNvPr id="843" name="テキスト ボックス 842"/>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285" cy="257810"/>
    <xdr:sp macro="" textlink="">
      <xdr:nvSpPr>
        <xdr:cNvPr id="845" name="テキスト ボックス 844"/>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8285" cy="257810"/>
    <xdr:sp macro="" textlink="">
      <xdr:nvSpPr>
        <xdr:cNvPr id="847" name="テキスト ボックス 846"/>
        <xdr:cNvSpPr txBox="1"/>
      </xdr:nvSpPr>
      <xdr:spPr>
        <a:xfrm>
          <a:off x="18531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741</a:t>
          </a:r>
          <a:r>
            <a:rPr lang="ja-JP" altLang="ja-JP" sz="1100">
              <a:solidFill>
                <a:schemeClr val="dk1"/>
              </a:solidFill>
              <a:effectLst/>
              <a:latin typeface="+mn-lt"/>
              <a:ea typeface="+mn-ea"/>
              <a:cs typeface="+mn-cs"/>
            </a:rPr>
            <a:t>千円となっており，前年度歳出決算総額は住民一人当たり</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千円で，比較すると</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千円の増となっている。主な構成項目である民生費は，住民一人当たり</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千円となっている。決算額構成比</a:t>
          </a:r>
          <a:r>
            <a:rPr lang="en-US" altLang="ja-JP" sz="1100">
              <a:solidFill>
                <a:schemeClr val="dk1"/>
              </a:solidFill>
              <a:effectLst/>
              <a:latin typeface="+mn-lt"/>
              <a:ea typeface="+mn-ea"/>
              <a:cs typeface="+mn-cs"/>
            </a:rPr>
            <a:t>28.7</a:t>
          </a:r>
          <a:r>
            <a:rPr lang="ja-JP" altLang="ja-JP" sz="1100">
              <a:solidFill>
                <a:schemeClr val="dk1"/>
              </a:solidFill>
              <a:effectLst/>
              <a:latin typeface="+mn-lt"/>
              <a:ea typeface="+mn-ea"/>
              <a:cs typeface="+mn-cs"/>
            </a:rPr>
            <a:t>％を占めるが，主な事業として児童福祉費の施設型給付費及び社会福祉費の障害福祉サービス費が挙げられる。農林水産業費は，住民一人当たり</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9.5</a:t>
          </a:r>
          <a:r>
            <a:rPr lang="ja-JP" altLang="ja-JP" sz="1100">
              <a:solidFill>
                <a:schemeClr val="dk1"/>
              </a:solidFill>
              <a:effectLst/>
              <a:latin typeface="+mn-lt"/>
              <a:ea typeface="+mn-ea"/>
              <a:cs typeface="+mn-cs"/>
            </a:rPr>
            <a:t>％を占めるが，主な事業として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a:t>
          </a:r>
          <a:r>
            <a:rPr lang="ja-JP" altLang="en-US" sz="1100">
              <a:solidFill>
                <a:schemeClr val="dk1"/>
              </a:solidFill>
              <a:effectLst/>
              <a:latin typeface="+mn-lt"/>
              <a:ea typeface="+mn-ea"/>
              <a:cs typeface="+mn-cs"/>
            </a:rPr>
            <a:t>り</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％を占めるが，主な事業として特産品PR推進（ふるさと納税）及び地域商品券発行事業が挙げられる。災害復旧費は住民一人当たり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千円となっている。決算額構成比の</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財政調整基金については，需用費等徹底した歳出削減策を行ったが，財政調整基金残高は前年度と比較して</a:t>
          </a:r>
          <a:r>
            <a:rPr lang="en-US" altLang="ja-JP" sz="1100">
              <a:solidFill>
                <a:schemeClr val="dk1"/>
              </a:solidFill>
              <a:effectLst/>
              <a:latin typeface="+mn-lt"/>
              <a:ea typeface="+mn-ea"/>
              <a:cs typeface="+mn-cs"/>
            </a:rPr>
            <a:t>185,136</a:t>
          </a:r>
          <a:r>
            <a:rPr lang="ja-JP" altLang="ja-JP" sz="1100">
              <a:solidFill>
                <a:schemeClr val="dk1"/>
              </a:solidFill>
              <a:effectLst/>
              <a:latin typeface="+mn-lt"/>
              <a:ea typeface="+mn-ea"/>
              <a:cs typeface="+mn-cs"/>
            </a:rPr>
            <a:t>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135</v>
      </c>
      <c r="C2" s="4"/>
      <c r="D2" s="41"/>
    </row>
    <row r="3" spans="1:119" ht="18.75" customHeight="1">
      <c r="A3" s="2"/>
      <c r="B3" s="5" t="s">
        <v>138</v>
      </c>
      <c r="C3" s="22"/>
      <c r="D3" s="22"/>
      <c r="E3" s="45"/>
      <c r="F3" s="45"/>
      <c r="G3" s="45"/>
      <c r="H3" s="45"/>
      <c r="I3" s="45"/>
      <c r="J3" s="45"/>
      <c r="K3" s="45"/>
      <c r="L3" s="45" t="s">
        <v>16</v>
      </c>
      <c r="M3" s="45"/>
      <c r="N3" s="45"/>
      <c r="O3" s="45"/>
      <c r="P3" s="45"/>
      <c r="Q3" s="45"/>
      <c r="R3" s="95"/>
      <c r="S3" s="95"/>
      <c r="T3" s="95"/>
      <c r="U3" s="95"/>
      <c r="V3" s="112"/>
      <c r="W3" s="127" t="s">
        <v>140</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147</v>
      </c>
      <c r="BO3" s="137"/>
      <c r="BP3" s="137"/>
      <c r="BQ3" s="137"/>
      <c r="BR3" s="137"/>
      <c r="BS3" s="137"/>
      <c r="BT3" s="137"/>
      <c r="BU3" s="164"/>
      <c r="BV3" s="127" t="s">
        <v>149</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150</v>
      </c>
      <c r="CU3" s="137"/>
      <c r="CV3" s="137"/>
      <c r="CW3" s="137"/>
      <c r="CX3" s="137"/>
      <c r="CY3" s="137"/>
      <c r="CZ3" s="137"/>
      <c r="DA3" s="164"/>
      <c r="DB3" s="127" t="s">
        <v>152</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27221130</v>
      </c>
      <c r="BO4" s="218"/>
      <c r="BP4" s="218"/>
      <c r="BQ4" s="218"/>
      <c r="BR4" s="218"/>
      <c r="BS4" s="218"/>
      <c r="BT4" s="218"/>
      <c r="BU4" s="221"/>
      <c r="BV4" s="215">
        <v>25780617</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5</v>
      </c>
      <c r="CU4" s="239"/>
      <c r="CV4" s="239"/>
      <c r="CW4" s="239"/>
      <c r="CX4" s="239"/>
      <c r="CY4" s="239"/>
      <c r="CZ4" s="239"/>
      <c r="DA4" s="247"/>
      <c r="DB4" s="231">
        <v>4.4000000000000004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68</v>
      </c>
      <c r="AV5" s="139"/>
      <c r="AW5" s="139"/>
      <c r="AX5" s="139"/>
      <c r="AY5" s="191" t="s">
        <v>144</v>
      </c>
      <c r="AZ5" s="199"/>
      <c r="BA5" s="199"/>
      <c r="BB5" s="199"/>
      <c r="BC5" s="199"/>
      <c r="BD5" s="199"/>
      <c r="BE5" s="199"/>
      <c r="BF5" s="199"/>
      <c r="BG5" s="199"/>
      <c r="BH5" s="199"/>
      <c r="BI5" s="199"/>
      <c r="BJ5" s="199"/>
      <c r="BK5" s="199"/>
      <c r="BL5" s="199"/>
      <c r="BM5" s="211"/>
      <c r="BN5" s="216">
        <v>26316293</v>
      </c>
      <c r="BO5" s="219"/>
      <c r="BP5" s="219"/>
      <c r="BQ5" s="219"/>
      <c r="BR5" s="219"/>
      <c r="BS5" s="219"/>
      <c r="BT5" s="219"/>
      <c r="BU5" s="222"/>
      <c r="BV5" s="216">
        <v>25091646</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90.2</v>
      </c>
      <c r="CU5" s="240"/>
      <c r="CV5" s="240"/>
      <c r="CW5" s="240"/>
      <c r="CX5" s="240"/>
      <c r="CY5" s="240"/>
      <c r="CZ5" s="240"/>
      <c r="DA5" s="248"/>
      <c r="DB5" s="232">
        <v>90.3</v>
      </c>
      <c r="DC5" s="240"/>
      <c r="DD5" s="240"/>
      <c r="DE5" s="240"/>
      <c r="DF5" s="240"/>
      <c r="DG5" s="240"/>
      <c r="DH5" s="240"/>
      <c r="DI5" s="248"/>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166</v>
      </c>
      <c r="X6" s="57"/>
      <c r="Y6" s="57"/>
      <c r="Z6" s="57"/>
      <c r="AA6" s="57"/>
      <c r="AB6" s="25"/>
      <c r="AC6" s="145" t="s">
        <v>168</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170</v>
      </c>
      <c r="AZ6" s="199"/>
      <c r="BA6" s="199"/>
      <c r="BB6" s="199"/>
      <c r="BC6" s="199"/>
      <c r="BD6" s="199"/>
      <c r="BE6" s="199"/>
      <c r="BF6" s="199"/>
      <c r="BG6" s="199"/>
      <c r="BH6" s="199"/>
      <c r="BI6" s="199"/>
      <c r="BJ6" s="199"/>
      <c r="BK6" s="199"/>
      <c r="BL6" s="199"/>
      <c r="BM6" s="211"/>
      <c r="BN6" s="216">
        <v>904837</v>
      </c>
      <c r="BO6" s="219"/>
      <c r="BP6" s="219"/>
      <c r="BQ6" s="219"/>
      <c r="BR6" s="219"/>
      <c r="BS6" s="219"/>
      <c r="BT6" s="219"/>
      <c r="BU6" s="222"/>
      <c r="BV6" s="216">
        <v>688971</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93.1</v>
      </c>
      <c r="CU6" s="241"/>
      <c r="CV6" s="241"/>
      <c r="CW6" s="241"/>
      <c r="CX6" s="241"/>
      <c r="CY6" s="241"/>
      <c r="CZ6" s="241"/>
      <c r="DA6" s="249"/>
      <c r="DB6" s="233">
        <v>94.1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68</v>
      </c>
      <c r="AV7" s="139"/>
      <c r="AW7" s="139"/>
      <c r="AX7" s="139"/>
      <c r="AY7" s="191" t="s">
        <v>175</v>
      </c>
      <c r="AZ7" s="199"/>
      <c r="BA7" s="199"/>
      <c r="BB7" s="199"/>
      <c r="BC7" s="199"/>
      <c r="BD7" s="199"/>
      <c r="BE7" s="199"/>
      <c r="BF7" s="199"/>
      <c r="BG7" s="199"/>
      <c r="BH7" s="199"/>
      <c r="BI7" s="199"/>
      <c r="BJ7" s="199"/>
      <c r="BK7" s="199"/>
      <c r="BL7" s="199"/>
      <c r="BM7" s="211"/>
      <c r="BN7" s="216">
        <v>261977</v>
      </c>
      <c r="BO7" s="219"/>
      <c r="BP7" s="219"/>
      <c r="BQ7" s="219"/>
      <c r="BR7" s="219"/>
      <c r="BS7" s="219"/>
      <c r="BT7" s="219"/>
      <c r="BU7" s="222"/>
      <c r="BV7" s="216">
        <v>117926</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12841280</v>
      </c>
      <c r="CU7" s="219"/>
      <c r="CV7" s="219"/>
      <c r="CW7" s="219"/>
      <c r="CX7" s="219"/>
      <c r="CY7" s="219"/>
      <c r="CZ7" s="219"/>
      <c r="DA7" s="222"/>
      <c r="DB7" s="216">
        <v>12922289</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177</v>
      </c>
      <c r="AN8" s="59"/>
      <c r="AO8" s="59"/>
      <c r="AP8" s="59"/>
      <c r="AQ8" s="59"/>
      <c r="AR8" s="59"/>
      <c r="AS8" s="59"/>
      <c r="AT8" s="64"/>
      <c r="AU8" s="183" t="s">
        <v>68</v>
      </c>
      <c r="AV8" s="139"/>
      <c r="AW8" s="139"/>
      <c r="AX8" s="139"/>
      <c r="AY8" s="191" t="s">
        <v>182</v>
      </c>
      <c r="AZ8" s="199"/>
      <c r="BA8" s="199"/>
      <c r="BB8" s="199"/>
      <c r="BC8" s="199"/>
      <c r="BD8" s="199"/>
      <c r="BE8" s="199"/>
      <c r="BF8" s="199"/>
      <c r="BG8" s="199"/>
      <c r="BH8" s="199"/>
      <c r="BI8" s="199"/>
      <c r="BJ8" s="199"/>
      <c r="BK8" s="199"/>
      <c r="BL8" s="199"/>
      <c r="BM8" s="211"/>
      <c r="BN8" s="216">
        <v>642860</v>
      </c>
      <c r="BO8" s="219"/>
      <c r="BP8" s="219"/>
      <c r="BQ8" s="219"/>
      <c r="BR8" s="219"/>
      <c r="BS8" s="219"/>
      <c r="BT8" s="219"/>
      <c r="BU8" s="222"/>
      <c r="BV8" s="216">
        <v>571045</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v>
      </c>
      <c r="DC8" s="242"/>
      <c r="DD8" s="242"/>
      <c r="DE8" s="242"/>
      <c r="DF8" s="242"/>
      <c r="DG8" s="242"/>
      <c r="DH8" s="242"/>
      <c r="DI8" s="250"/>
    </row>
    <row r="9" spans="1:119" ht="18.75" customHeight="1">
      <c r="A9" s="2"/>
      <c r="B9" s="10" t="s">
        <v>21</v>
      </c>
      <c r="C9" s="27"/>
      <c r="D9" s="27"/>
      <c r="E9" s="27"/>
      <c r="F9" s="27"/>
      <c r="G9" s="27"/>
      <c r="H9" s="27"/>
      <c r="I9" s="27"/>
      <c r="J9" s="27"/>
      <c r="K9" s="31"/>
      <c r="L9" s="66" t="s">
        <v>185</v>
      </c>
      <c r="M9" s="75"/>
      <c r="N9" s="75"/>
      <c r="O9" s="75"/>
      <c r="P9" s="75"/>
      <c r="Q9" s="87"/>
      <c r="R9" s="98">
        <v>36557</v>
      </c>
      <c r="S9" s="107"/>
      <c r="T9" s="107"/>
      <c r="U9" s="107"/>
      <c r="V9" s="117"/>
      <c r="W9" s="127" t="s">
        <v>187</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68</v>
      </c>
      <c r="AV9" s="139"/>
      <c r="AW9" s="139"/>
      <c r="AX9" s="139"/>
      <c r="AY9" s="191" t="s">
        <v>70</v>
      </c>
      <c r="AZ9" s="199"/>
      <c r="BA9" s="199"/>
      <c r="BB9" s="199"/>
      <c r="BC9" s="199"/>
      <c r="BD9" s="199"/>
      <c r="BE9" s="199"/>
      <c r="BF9" s="199"/>
      <c r="BG9" s="199"/>
      <c r="BH9" s="199"/>
      <c r="BI9" s="199"/>
      <c r="BJ9" s="199"/>
      <c r="BK9" s="199"/>
      <c r="BL9" s="199"/>
      <c r="BM9" s="211"/>
      <c r="BN9" s="216">
        <v>71815</v>
      </c>
      <c r="BO9" s="219"/>
      <c r="BP9" s="219"/>
      <c r="BQ9" s="219"/>
      <c r="BR9" s="219"/>
      <c r="BS9" s="219"/>
      <c r="BT9" s="219"/>
      <c r="BU9" s="222"/>
      <c r="BV9" s="216">
        <v>-60677</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21</v>
      </c>
      <c r="CU9" s="240"/>
      <c r="CV9" s="240"/>
      <c r="CW9" s="240"/>
      <c r="CX9" s="240"/>
      <c r="CY9" s="240"/>
      <c r="CZ9" s="240"/>
      <c r="DA9" s="248"/>
      <c r="DB9" s="232">
        <v>22.2</v>
      </c>
      <c r="DC9" s="240"/>
      <c r="DD9" s="240"/>
      <c r="DE9" s="240"/>
      <c r="DF9" s="240"/>
      <c r="DG9" s="240"/>
      <c r="DH9" s="240"/>
      <c r="DI9" s="248"/>
    </row>
    <row r="10" spans="1:119" ht="18.75" customHeight="1">
      <c r="A10" s="2"/>
      <c r="B10" s="10"/>
      <c r="C10" s="27"/>
      <c r="D10" s="27"/>
      <c r="E10" s="27"/>
      <c r="F10" s="27"/>
      <c r="G10" s="27"/>
      <c r="H10" s="27"/>
      <c r="I10" s="27"/>
      <c r="J10" s="27"/>
      <c r="K10" s="31"/>
      <c r="L10" s="53" t="s">
        <v>183</v>
      </c>
      <c r="M10" s="59"/>
      <c r="N10" s="59"/>
      <c r="O10" s="59"/>
      <c r="P10" s="59"/>
      <c r="Q10" s="64"/>
      <c r="R10" s="73">
        <v>39221</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193</v>
      </c>
      <c r="AV10" s="139"/>
      <c r="AW10" s="139"/>
      <c r="AX10" s="139"/>
      <c r="AY10" s="191" t="s">
        <v>195</v>
      </c>
      <c r="AZ10" s="199"/>
      <c r="BA10" s="199"/>
      <c r="BB10" s="199"/>
      <c r="BC10" s="199"/>
      <c r="BD10" s="199"/>
      <c r="BE10" s="199"/>
      <c r="BF10" s="199"/>
      <c r="BG10" s="199"/>
      <c r="BH10" s="199"/>
      <c r="BI10" s="199"/>
      <c r="BJ10" s="199"/>
      <c r="BK10" s="199"/>
      <c r="BL10" s="199"/>
      <c r="BM10" s="211"/>
      <c r="BN10" s="216">
        <v>351204</v>
      </c>
      <c r="BO10" s="219"/>
      <c r="BP10" s="219"/>
      <c r="BQ10" s="219"/>
      <c r="BR10" s="219"/>
      <c r="BS10" s="219"/>
      <c r="BT10" s="219"/>
      <c r="BU10" s="222"/>
      <c r="BV10" s="216">
        <v>352189</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198</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68</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236916</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208</v>
      </c>
      <c r="C12" s="28"/>
      <c r="D12" s="28"/>
      <c r="E12" s="28"/>
      <c r="F12" s="28"/>
      <c r="G12" s="28"/>
      <c r="H12" s="28"/>
      <c r="I12" s="28"/>
      <c r="J12" s="28"/>
      <c r="K12" s="61"/>
      <c r="L12" s="67" t="s">
        <v>210</v>
      </c>
      <c r="M12" s="76"/>
      <c r="N12" s="76"/>
      <c r="O12" s="76"/>
      <c r="P12" s="76"/>
      <c r="Q12" s="88"/>
      <c r="R12" s="100">
        <v>35515</v>
      </c>
      <c r="S12" s="109"/>
      <c r="T12" s="109"/>
      <c r="U12" s="109"/>
      <c r="V12" s="120"/>
      <c r="W12" s="132" t="s">
        <v>5</v>
      </c>
      <c r="X12" s="139"/>
      <c r="Y12" s="139"/>
      <c r="Z12" s="139"/>
      <c r="AA12" s="139"/>
      <c r="AB12" s="144"/>
      <c r="AC12" s="148" t="s">
        <v>211</v>
      </c>
      <c r="AD12" s="155"/>
      <c r="AE12" s="155"/>
      <c r="AF12" s="155"/>
      <c r="AG12" s="158"/>
      <c r="AH12" s="148" t="s">
        <v>213</v>
      </c>
      <c r="AI12" s="155"/>
      <c r="AJ12" s="155"/>
      <c r="AK12" s="155"/>
      <c r="AL12" s="170"/>
      <c r="AM12" s="175" t="s">
        <v>216</v>
      </c>
      <c r="AN12" s="59"/>
      <c r="AO12" s="59"/>
      <c r="AP12" s="59"/>
      <c r="AQ12" s="59"/>
      <c r="AR12" s="59"/>
      <c r="AS12" s="59"/>
      <c r="AT12" s="64"/>
      <c r="AU12" s="183" t="s">
        <v>193</v>
      </c>
      <c r="AV12" s="139"/>
      <c r="AW12" s="139"/>
      <c r="AX12" s="139"/>
      <c r="AY12" s="191" t="s">
        <v>218</v>
      </c>
      <c r="AZ12" s="199"/>
      <c r="BA12" s="199"/>
      <c r="BB12" s="199"/>
      <c r="BC12" s="199"/>
      <c r="BD12" s="199"/>
      <c r="BE12" s="199"/>
      <c r="BF12" s="199"/>
      <c r="BG12" s="199"/>
      <c r="BH12" s="199"/>
      <c r="BI12" s="199"/>
      <c r="BJ12" s="199"/>
      <c r="BK12" s="199"/>
      <c r="BL12" s="199"/>
      <c r="BM12" s="211"/>
      <c r="BN12" s="216">
        <v>536340</v>
      </c>
      <c r="BO12" s="219"/>
      <c r="BP12" s="219"/>
      <c r="BQ12" s="219"/>
      <c r="BR12" s="219"/>
      <c r="BS12" s="219"/>
      <c r="BT12" s="219"/>
      <c r="BU12" s="222"/>
      <c r="BV12" s="216">
        <v>446537</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221</v>
      </c>
      <c r="N13" s="83"/>
      <c r="O13" s="83"/>
      <c r="P13" s="83"/>
      <c r="Q13" s="89"/>
      <c r="R13" s="101">
        <v>35083</v>
      </c>
      <c r="S13" s="110"/>
      <c r="T13" s="110"/>
      <c r="U13" s="110"/>
      <c r="V13" s="121"/>
      <c r="W13" s="130" t="s">
        <v>223</v>
      </c>
      <c r="X13" s="57"/>
      <c r="Y13" s="57"/>
      <c r="Z13" s="57"/>
      <c r="AA13" s="57"/>
      <c r="AB13" s="25"/>
      <c r="AC13" s="73">
        <v>3696</v>
      </c>
      <c r="AD13" s="81"/>
      <c r="AE13" s="81"/>
      <c r="AF13" s="81"/>
      <c r="AG13" s="85"/>
      <c r="AH13" s="73">
        <v>4799</v>
      </c>
      <c r="AI13" s="81"/>
      <c r="AJ13" s="81"/>
      <c r="AK13" s="81"/>
      <c r="AL13" s="118"/>
      <c r="AM13" s="175" t="s">
        <v>224</v>
      </c>
      <c r="AN13" s="59"/>
      <c r="AO13" s="59"/>
      <c r="AP13" s="59"/>
      <c r="AQ13" s="59"/>
      <c r="AR13" s="59"/>
      <c r="AS13" s="59"/>
      <c r="AT13" s="64"/>
      <c r="AU13" s="183" t="s">
        <v>193</v>
      </c>
      <c r="AV13" s="139"/>
      <c r="AW13" s="139"/>
      <c r="AX13" s="139"/>
      <c r="AY13" s="191" t="s">
        <v>226</v>
      </c>
      <c r="AZ13" s="199"/>
      <c r="BA13" s="199"/>
      <c r="BB13" s="199"/>
      <c r="BC13" s="199"/>
      <c r="BD13" s="199"/>
      <c r="BE13" s="199"/>
      <c r="BF13" s="199"/>
      <c r="BG13" s="199"/>
      <c r="BH13" s="199"/>
      <c r="BI13" s="199"/>
      <c r="BJ13" s="199"/>
      <c r="BK13" s="199"/>
      <c r="BL13" s="199"/>
      <c r="BM13" s="211"/>
      <c r="BN13" s="216">
        <v>-113321</v>
      </c>
      <c r="BO13" s="219"/>
      <c r="BP13" s="219"/>
      <c r="BQ13" s="219"/>
      <c r="BR13" s="219"/>
      <c r="BS13" s="219"/>
      <c r="BT13" s="219"/>
      <c r="BU13" s="222"/>
      <c r="BV13" s="216">
        <v>81891</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6.5</v>
      </c>
      <c r="CU13" s="240"/>
      <c r="CV13" s="240"/>
      <c r="CW13" s="240"/>
      <c r="CX13" s="240"/>
      <c r="CY13" s="240"/>
      <c r="CZ13" s="240"/>
      <c r="DA13" s="248"/>
      <c r="DB13" s="232">
        <v>5.9</v>
      </c>
      <c r="DC13" s="240"/>
      <c r="DD13" s="240"/>
      <c r="DE13" s="240"/>
      <c r="DF13" s="240"/>
      <c r="DG13" s="240"/>
      <c r="DH13" s="240"/>
      <c r="DI13" s="248"/>
    </row>
    <row r="14" spans="1:119" ht="18.75" customHeight="1">
      <c r="A14" s="2"/>
      <c r="B14" s="12"/>
      <c r="C14" s="29"/>
      <c r="D14" s="29"/>
      <c r="E14" s="29"/>
      <c r="F14" s="29"/>
      <c r="G14" s="29"/>
      <c r="H14" s="29"/>
      <c r="I14" s="29"/>
      <c r="J14" s="29"/>
      <c r="K14" s="62"/>
      <c r="L14" s="69" t="s">
        <v>229</v>
      </c>
      <c r="M14" s="78"/>
      <c r="N14" s="78"/>
      <c r="O14" s="78"/>
      <c r="P14" s="78"/>
      <c r="Q14" s="90"/>
      <c r="R14" s="101">
        <v>36207</v>
      </c>
      <c r="S14" s="110"/>
      <c r="T14" s="110"/>
      <c r="U14" s="110"/>
      <c r="V14" s="121"/>
      <c r="W14" s="129"/>
      <c r="X14" s="58"/>
      <c r="Y14" s="58"/>
      <c r="Z14" s="58"/>
      <c r="AA14" s="58"/>
      <c r="AB14" s="24"/>
      <c r="AC14" s="149">
        <v>21.5</v>
      </c>
      <c r="AD14" s="156"/>
      <c r="AE14" s="156"/>
      <c r="AF14" s="156"/>
      <c r="AG14" s="159"/>
      <c r="AH14" s="149">
        <v>25.8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221</v>
      </c>
      <c r="N15" s="83"/>
      <c r="O15" s="83"/>
      <c r="P15" s="83"/>
      <c r="Q15" s="89"/>
      <c r="R15" s="101">
        <v>35863</v>
      </c>
      <c r="S15" s="110"/>
      <c r="T15" s="110"/>
      <c r="U15" s="110"/>
      <c r="V15" s="121"/>
      <c r="W15" s="130" t="s">
        <v>7</v>
      </c>
      <c r="X15" s="57"/>
      <c r="Y15" s="57"/>
      <c r="Z15" s="57"/>
      <c r="AA15" s="57"/>
      <c r="AB15" s="25"/>
      <c r="AC15" s="73">
        <v>3825</v>
      </c>
      <c r="AD15" s="81"/>
      <c r="AE15" s="81"/>
      <c r="AF15" s="81"/>
      <c r="AG15" s="85"/>
      <c r="AH15" s="73">
        <v>4042</v>
      </c>
      <c r="AI15" s="81"/>
      <c r="AJ15" s="81"/>
      <c r="AK15" s="81"/>
      <c r="AL15" s="118"/>
      <c r="AM15" s="175"/>
      <c r="AN15" s="59"/>
      <c r="AO15" s="59"/>
      <c r="AP15" s="59"/>
      <c r="AQ15" s="59"/>
      <c r="AR15" s="59"/>
      <c r="AS15" s="59"/>
      <c r="AT15" s="64"/>
      <c r="AU15" s="183"/>
      <c r="AV15" s="139"/>
      <c r="AW15" s="139"/>
      <c r="AX15" s="139"/>
      <c r="AY15" s="190" t="s">
        <v>234</v>
      </c>
      <c r="AZ15" s="198"/>
      <c r="BA15" s="198"/>
      <c r="BB15" s="198"/>
      <c r="BC15" s="198"/>
      <c r="BD15" s="198"/>
      <c r="BE15" s="198"/>
      <c r="BF15" s="198"/>
      <c r="BG15" s="198"/>
      <c r="BH15" s="198"/>
      <c r="BI15" s="198"/>
      <c r="BJ15" s="198"/>
      <c r="BK15" s="198"/>
      <c r="BL15" s="198"/>
      <c r="BM15" s="210"/>
      <c r="BN15" s="215">
        <v>3561809</v>
      </c>
      <c r="BO15" s="218"/>
      <c r="BP15" s="218"/>
      <c r="BQ15" s="218"/>
      <c r="BR15" s="218"/>
      <c r="BS15" s="218"/>
      <c r="BT15" s="218"/>
      <c r="BU15" s="221"/>
      <c r="BV15" s="215">
        <v>3428329</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237</v>
      </c>
      <c r="S16" s="111"/>
      <c r="T16" s="111"/>
      <c r="U16" s="111"/>
      <c r="V16" s="122"/>
      <c r="W16" s="129"/>
      <c r="X16" s="58"/>
      <c r="Y16" s="58"/>
      <c r="Z16" s="58"/>
      <c r="AA16" s="58"/>
      <c r="AB16" s="24"/>
      <c r="AC16" s="149">
        <v>22.3</v>
      </c>
      <c r="AD16" s="156"/>
      <c r="AE16" s="156"/>
      <c r="AF16" s="156"/>
      <c r="AG16" s="159"/>
      <c r="AH16" s="149">
        <v>21.7</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11343174</v>
      </c>
      <c r="BO16" s="219"/>
      <c r="BP16" s="219"/>
      <c r="BQ16" s="219"/>
      <c r="BR16" s="219"/>
      <c r="BS16" s="219"/>
      <c r="BT16" s="219"/>
      <c r="BU16" s="222"/>
      <c r="BV16" s="216">
        <v>11222236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240</v>
      </c>
      <c r="S17" s="111"/>
      <c r="T17" s="111"/>
      <c r="U17" s="111"/>
      <c r="V17" s="122"/>
      <c r="W17" s="130" t="s">
        <v>95</v>
      </c>
      <c r="X17" s="57"/>
      <c r="Y17" s="57"/>
      <c r="Z17" s="57"/>
      <c r="AA17" s="57"/>
      <c r="AB17" s="25"/>
      <c r="AC17" s="73">
        <v>9643</v>
      </c>
      <c r="AD17" s="81"/>
      <c r="AE17" s="81"/>
      <c r="AF17" s="81"/>
      <c r="AG17" s="85"/>
      <c r="AH17" s="73">
        <v>9773</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4484047</v>
      </c>
      <c r="BO17" s="219"/>
      <c r="BP17" s="219"/>
      <c r="BQ17" s="219"/>
      <c r="BR17" s="219"/>
      <c r="BS17" s="219"/>
      <c r="BT17" s="219"/>
      <c r="BU17" s="222"/>
      <c r="BV17" s="216">
        <v>4308573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390.14</v>
      </c>
      <c r="M18" s="71"/>
      <c r="N18" s="71"/>
      <c r="O18" s="71"/>
      <c r="P18" s="71"/>
      <c r="Q18" s="71"/>
      <c r="R18" s="103"/>
      <c r="S18" s="103"/>
      <c r="T18" s="103"/>
      <c r="U18" s="103"/>
      <c r="V18" s="123"/>
      <c r="W18" s="131"/>
      <c r="X18" s="138"/>
      <c r="Y18" s="138"/>
      <c r="Z18" s="138"/>
      <c r="AA18" s="138"/>
      <c r="AB18" s="26"/>
      <c r="AC18" s="150">
        <v>56.2</v>
      </c>
      <c r="AD18" s="157"/>
      <c r="AE18" s="157"/>
      <c r="AF18" s="157"/>
      <c r="AG18" s="160"/>
      <c r="AH18" s="150">
        <v>52.5</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11531374</v>
      </c>
      <c r="BO18" s="219"/>
      <c r="BP18" s="219"/>
      <c r="BQ18" s="219"/>
      <c r="BR18" s="219"/>
      <c r="BS18" s="219"/>
      <c r="BT18" s="219"/>
      <c r="BU18" s="222"/>
      <c r="BV18" s="216">
        <v>11783476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63</v>
      </c>
      <c r="C19" s="31"/>
      <c r="D19" s="31"/>
      <c r="E19" s="50"/>
      <c r="F19" s="50"/>
      <c r="G19" s="50"/>
      <c r="H19" s="50"/>
      <c r="I19" s="50"/>
      <c r="J19" s="50"/>
      <c r="K19" s="50"/>
      <c r="L19" s="72">
        <v>94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14934329</v>
      </c>
      <c r="BO19" s="219"/>
      <c r="BP19" s="219"/>
      <c r="BQ19" s="219"/>
      <c r="BR19" s="219"/>
      <c r="BS19" s="219"/>
      <c r="BT19" s="219"/>
      <c r="BU19" s="222"/>
      <c r="BV19" s="216">
        <v>15192978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16134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254</v>
      </c>
      <c r="C22" s="33"/>
      <c r="D22" s="42"/>
      <c r="E22" s="51" t="s">
        <v>5</v>
      </c>
      <c r="F22" s="57"/>
      <c r="G22" s="57"/>
      <c r="H22" s="57"/>
      <c r="I22" s="57"/>
      <c r="J22" s="57"/>
      <c r="K22" s="25"/>
      <c r="L22" s="51" t="s">
        <v>256</v>
      </c>
      <c r="M22" s="57"/>
      <c r="N22" s="57"/>
      <c r="O22" s="57"/>
      <c r="P22" s="25"/>
      <c r="Q22" s="93" t="s">
        <v>257</v>
      </c>
      <c r="R22" s="105"/>
      <c r="S22" s="105"/>
      <c r="T22" s="105"/>
      <c r="U22" s="105"/>
      <c r="V22" s="125"/>
      <c r="W22" s="133" t="s">
        <v>259</v>
      </c>
      <c r="X22" s="33"/>
      <c r="Y22" s="42"/>
      <c r="Z22" s="51" t="s">
        <v>5</v>
      </c>
      <c r="AA22" s="57"/>
      <c r="AB22" s="57"/>
      <c r="AC22" s="57"/>
      <c r="AD22" s="57"/>
      <c r="AE22" s="57"/>
      <c r="AF22" s="57"/>
      <c r="AG22" s="25"/>
      <c r="AH22" s="163" t="s">
        <v>190</v>
      </c>
      <c r="AI22" s="57"/>
      <c r="AJ22" s="57"/>
      <c r="AK22" s="57"/>
      <c r="AL22" s="25"/>
      <c r="AM22" s="163" t="s">
        <v>260</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24787209</v>
      </c>
      <c r="BO23" s="219"/>
      <c r="BP23" s="219"/>
      <c r="BQ23" s="219"/>
      <c r="BR23" s="219"/>
      <c r="BS23" s="219"/>
      <c r="BT23" s="219"/>
      <c r="BU23" s="222"/>
      <c r="BV23" s="216">
        <v>24856071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8350</v>
      </c>
      <c r="R24" s="81"/>
      <c r="S24" s="81"/>
      <c r="T24" s="81"/>
      <c r="U24" s="81"/>
      <c r="V24" s="85"/>
      <c r="W24" s="134"/>
      <c r="X24" s="34"/>
      <c r="Y24" s="43"/>
      <c r="Z24" s="53" t="s">
        <v>169</v>
      </c>
      <c r="AA24" s="59"/>
      <c r="AB24" s="59"/>
      <c r="AC24" s="59"/>
      <c r="AD24" s="59"/>
      <c r="AE24" s="59"/>
      <c r="AF24" s="59"/>
      <c r="AG24" s="64"/>
      <c r="AH24" s="73">
        <v>315</v>
      </c>
      <c r="AI24" s="81"/>
      <c r="AJ24" s="81"/>
      <c r="AK24" s="81"/>
      <c r="AL24" s="85"/>
      <c r="AM24" s="73">
        <v>963585</v>
      </c>
      <c r="AN24" s="81"/>
      <c r="AO24" s="81"/>
      <c r="AP24" s="81"/>
      <c r="AQ24" s="81"/>
      <c r="AR24" s="85"/>
      <c r="AS24" s="73">
        <v>3059</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17154804</v>
      </c>
      <c r="BO24" s="219"/>
      <c r="BP24" s="219"/>
      <c r="BQ24" s="219"/>
      <c r="BR24" s="219"/>
      <c r="BS24" s="219"/>
      <c r="BT24" s="219"/>
      <c r="BU24" s="222"/>
      <c r="BV24" s="216">
        <v>16863946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236</v>
      </c>
      <c r="F25" s="59"/>
      <c r="G25" s="59"/>
      <c r="H25" s="59"/>
      <c r="I25" s="59"/>
      <c r="J25" s="59"/>
      <c r="K25" s="64"/>
      <c r="L25" s="73">
        <v>2</v>
      </c>
      <c r="M25" s="81"/>
      <c r="N25" s="81"/>
      <c r="O25" s="81"/>
      <c r="P25" s="85"/>
      <c r="Q25" s="73">
        <v>6600</v>
      </c>
      <c r="R25" s="81"/>
      <c r="S25" s="81"/>
      <c r="T25" s="81"/>
      <c r="U25" s="81"/>
      <c r="V25" s="85"/>
      <c r="W25" s="134"/>
      <c r="X25" s="34"/>
      <c r="Y25" s="43"/>
      <c r="Z25" s="53" t="s">
        <v>267</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1837802</v>
      </c>
      <c r="BO25" s="218"/>
      <c r="BP25" s="218"/>
      <c r="BQ25" s="218"/>
      <c r="BR25" s="218"/>
      <c r="BS25" s="218"/>
      <c r="BT25" s="218"/>
      <c r="BU25" s="221"/>
      <c r="BV25" s="215">
        <v>2119782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268</v>
      </c>
      <c r="F26" s="59"/>
      <c r="G26" s="59"/>
      <c r="H26" s="59"/>
      <c r="I26" s="59"/>
      <c r="J26" s="59"/>
      <c r="K26" s="64"/>
      <c r="L26" s="73">
        <v>1</v>
      </c>
      <c r="M26" s="81"/>
      <c r="N26" s="81"/>
      <c r="O26" s="81"/>
      <c r="P26" s="85"/>
      <c r="Q26" s="73">
        <v>6130</v>
      </c>
      <c r="R26" s="81"/>
      <c r="S26" s="81"/>
      <c r="T26" s="81"/>
      <c r="U26" s="81"/>
      <c r="V26" s="85"/>
      <c r="W26" s="134"/>
      <c r="X26" s="34"/>
      <c r="Y26" s="43"/>
      <c r="Z26" s="53" t="s">
        <v>269</v>
      </c>
      <c r="AA26" s="143"/>
      <c r="AB26" s="143"/>
      <c r="AC26" s="143"/>
      <c r="AD26" s="143"/>
      <c r="AE26" s="143"/>
      <c r="AF26" s="143"/>
      <c r="AG26" s="161"/>
      <c r="AH26" s="73" t="s">
        <v>207</v>
      </c>
      <c r="AI26" s="81"/>
      <c r="AJ26" s="81"/>
      <c r="AK26" s="81"/>
      <c r="AL26" s="85"/>
      <c r="AM26" s="73" t="s">
        <v>207</v>
      </c>
      <c r="AN26" s="81"/>
      <c r="AO26" s="81"/>
      <c r="AP26" s="81"/>
      <c r="AQ26" s="81"/>
      <c r="AR26" s="85"/>
      <c r="AS26" s="73" t="s">
        <v>207</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271</v>
      </c>
      <c r="F27" s="59"/>
      <c r="G27" s="59"/>
      <c r="H27" s="59"/>
      <c r="I27" s="59"/>
      <c r="J27" s="59"/>
      <c r="K27" s="64"/>
      <c r="L27" s="73">
        <v>1</v>
      </c>
      <c r="M27" s="81"/>
      <c r="N27" s="81"/>
      <c r="O27" s="81"/>
      <c r="P27" s="85"/>
      <c r="Q27" s="73">
        <v>3970</v>
      </c>
      <c r="R27" s="81"/>
      <c r="S27" s="81"/>
      <c r="T27" s="81"/>
      <c r="U27" s="81"/>
      <c r="V27" s="85"/>
      <c r="W27" s="134"/>
      <c r="X27" s="34"/>
      <c r="Y27" s="43"/>
      <c r="Z27" s="53" t="s">
        <v>272</v>
      </c>
      <c r="AA27" s="59"/>
      <c r="AB27" s="59"/>
      <c r="AC27" s="59"/>
      <c r="AD27" s="59"/>
      <c r="AE27" s="59"/>
      <c r="AF27" s="59"/>
      <c r="AG27" s="64"/>
      <c r="AH27" s="73">
        <v>4</v>
      </c>
      <c r="AI27" s="81"/>
      <c r="AJ27" s="81"/>
      <c r="AK27" s="81"/>
      <c r="AL27" s="85"/>
      <c r="AM27" s="73">
        <v>17632</v>
      </c>
      <c r="AN27" s="81"/>
      <c r="AO27" s="81"/>
      <c r="AP27" s="81"/>
      <c r="AQ27" s="81"/>
      <c r="AR27" s="85"/>
      <c r="AS27" s="73">
        <v>4408</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v>539776</v>
      </c>
      <c r="BO27" s="220"/>
      <c r="BP27" s="220"/>
      <c r="BQ27" s="220"/>
      <c r="BR27" s="220"/>
      <c r="BS27" s="220"/>
      <c r="BT27" s="220"/>
      <c r="BU27" s="223"/>
      <c r="BV27" s="217">
        <v>539390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276</v>
      </c>
      <c r="F28" s="59"/>
      <c r="G28" s="59"/>
      <c r="H28" s="59"/>
      <c r="I28" s="59"/>
      <c r="J28" s="59"/>
      <c r="K28" s="64"/>
      <c r="L28" s="73">
        <v>1</v>
      </c>
      <c r="M28" s="81"/>
      <c r="N28" s="81"/>
      <c r="O28" s="81"/>
      <c r="P28" s="85"/>
      <c r="Q28" s="73">
        <v>3180</v>
      </c>
      <c r="R28" s="81"/>
      <c r="S28" s="81"/>
      <c r="T28" s="81"/>
      <c r="U28" s="81"/>
      <c r="V28" s="85"/>
      <c r="W28" s="134"/>
      <c r="X28" s="34"/>
      <c r="Y28" s="43"/>
      <c r="Z28" s="53" t="s">
        <v>39</v>
      </c>
      <c r="AA28" s="59"/>
      <c r="AB28" s="59"/>
      <c r="AC28" s="59"/>
      <c r="AD28" s="59"/>
      <c r="AE28" s="59"/>
      <c r="AF28" s="59"/>
      <c r="AG28" s="64"/>
      <c r="AH28" s="73">
        <v>2</v>
      </c>
      <c r="AI28" s="81"/>
      <c r="AJ28" s="81"/>
      <c r="AK28" s="81"/>
      <c r="AL28" s="85"/>
      <c r="AM28" s="73" t="s">
        <v>277</v>
      </c>
      <c r="AN28" s="81"/>
      <c r="AO28" s="81"/>
      <c r="AP28" s="81"/>
      <c r="AQ28" s="81"/>
      <c r="AR28" s="85"/>
      <c r="AS28" s="73" t="s">
        <v>277</v>
      </c>
      <c r="AT28" s="81"/>
      <c r="AU28" s="81"/>
      <c r="AV28" s="81"/>
      <c r="AW28" s="81"/>
      <c r="AX28" s="118"/>
      <c r="AY28" s="195" t="s">
        <v>280</v>
      </c>
      <c r="AZ28" s="203"/>
      <c r="BA28" s="203"/>
      <c r="BB28" s="206"/>
      <c r="BC28" s="190" t="s">
        <v>102</v>
      </c>
      <c r="BD28" s="198"/>
      <c r="BE28" s="198"/>
      <c r="BF28" s="198"/>
      <c r="BG28" s="198"/>
      <c r="BH28" s="198"/>
      <c r="BI28" s="198"/>
      <c r="BJ28" s="198"/>
      <c r="BK28" s="198"/>
      <c r="BL28" s="198"/>
      <c r="BM28" s="210"/>
      <c r="BN28" s="215">
        <v>2785402</v>
      </c>
      <c r="BO28" s="218"/>
      <c r="BP28" s="218"/>
      <c r="BQ28" s="218"/>
      <c r="BR28" s="218"/>
      <c r="BS28" s="218"/>
      <c r="BT28" s="218"/>
      <c r="BU28" s="221"/>
      <c r="BV28" s="215">
        <v>2970538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18</v>
      </c>
      <c r="M29" s="81"/>
      <c r="N29" s="81"/>
      <c r="O29" s="81"/>
      <c r="P29" s="85"/>
      <c r="Q29" s="73">
        <v>2950</v>
      </c>
      <c r="R29" s="81"/>
      <c r="S29" s="81"/>
      <c r="T29" s="81"/>
      <c r="U29" s="81"/>
      <c r="V29" s="85"/>
      <c r="W29" s="135"/>
      <c r="X29" s="140"/>
      <c r="Y29" s="142"/>
      <c r="Z29" s="53" t="s">
        <v>286</v>
      </c>
      <c r="AA29" s="59"/>
      <c r="AB29" s="59"/>
      <c r="AC29" s="59"/>
      <c r="AD29" s="59"/>
      <c r="AE29" s="59"/>
      <c r="AF29" s="59"/>
      <c r="AG29" s="64"/>
      <c r="AH29" s="73">
        <v>321</v>
      </c>
      <c r="AI29" s="81"/>
      <c r="AJ29" s="81"/>
      <c r="AK29" s="81"/>
      <c r="AL29" s="85"/>
      <c r="AM29" s="73">
        <v>984483</v>
      </c>
      <c r="AN29" s="81"/>
      <c r="AO29" s="81"/>
      <c r="AP29" s="81"/>
      <c r="AQ29" s="81"/>
      <c r="AR29" s="85"/>
      <c r="AS29" s="73">
        <v>3067</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710072</v>
      </c>
      <c r="BO29" s="219"/>
      <c r="BP29" s="219"/>
      <c r="BQ29" s="219"/>
      <c r="BR29" s="219"/>
      <c r="BS29" s="219"/>
      <c r="BT29" s="219"/>
      <c r="BU29" s="222"/>
      <c r="BV29" s="216">
        <v>709285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6602398</v>
      </c>
      <c r="BO30" s="220"/>
      <c r="BP30" s="220"/>
      <c r="BQ30" s="220"/>
      <c r="BR30" s="220"/>
      <c r="BS30" s="220"/>
      <c r="BT30" s="220"/>
      <c r="BU30" s="223"/>
      <c r="BV30" s="217">
        <v>6419969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241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295</v>
      </c>
      <c r="F33" s="55"/>
      <c r="G33" s="55"/>
      <c r="H33" s="55"/>
      <c r="I33" s="55"/>
      <c r="J33" s="55"/>
      <c r="K33" s="55"/>
      <c r="L33" s="55"/>
      <c r="M33" s="55"/>
      <c r="N33" s="55"/>
      <c r="O33" s="55"/>
      <c r="P33" s="55"/>
      <c r="Q33" s="55"/>
      <c r="R33" s="55"/>
      <c r="S33" s="55"/>
      <c r="T33" s="55"/>
      <c r="U33" s="38" t="s">
        <v>121</v>
      </c>
      <c r="V33" s="38"/>
      <c r="W33" s="55" t="s">
        <v>295</v>
      </c>
      <c r="X33" s="55"/>
      <c r="Y33" s="55"/>
      <c r="Z33" s="55"/>
      <c r="AA33" s="55"/>
      <c r="AB33" s="55"/>
      <c r="AC33" s="55"/>
      <c r="AD33" s="55"/>
      <c r="AE33" s="55"/>
      <c r="AF33" s="55"/>
      <c r="AG33" s="55"/>
      <c r="AH33" s="55"/>
      <c r="AI33" s="55"/>
      <c r="AJ33" s="55"/>
      <c r="AK33" s="55"/>
      <c r="AL33" s="55"/>
      <c r="AM33" s="38" t="s">
        <v>121</v>
      </c>
      <c r="AN33" s="38"/>
      <c r="AO33" s="55" t="s">
        <v>295</v>
      </c>
      <c r="AP33" s="55"/>
      <c r="AQ33" s="55"/>
      <c r="AR33" s="55"/>
      <c r="AS33" s="55"/>
      <c r="AT33" s="55"/>
      <c r="AU33" s="55"/>
      <c r="AV33" s="55"/>
      <c r="AW33" s="55"/>
      <c r="AX33" s="55"/>
      <c r="AY33" s="55"/>
      <c r="AZ33" s="55"/>
      <c r="BA33" s="55"/>
      <c r="BB33" s="55"/>
      <c r="BC33" s="55"/>
      <c r="BD33" s="38"/>
      <c r="BE33" s="55" t="s">
        <v>296</v>
      </c>
      <c r="BF33" s="55"/>
      <c r="BG33" s="55" t="s">
        <v>171</v>
      </c>
      <c r="BH33" s="55"/>
      <c r="BI33" s="55"/>
      <c r="BJ33" s="55"/>
      <c r="BK33" s="55"/>
      <c r="BL33" s="55"/>
      <c r="BM33" s="55"/>
      <c r="BN33" s="55"/>
      <c r="BO33" s="55"/>
      <c r="BP33" s="55"/>
      <c r="BQ33" s="55"/>
      <c r="BR33" s="55"/>
      <c r="BS33" s="55"/>
      <c r="BT33" s="55"/>
      <c r="BU33" s="55"/>
      <c r="BV33" s="38"/>
      <c r="BW33" s="38" t="s">
        <v>296</v>
      </c>
      <c r="BX33" s="38"/>
      <c r="BY33" s="55" t="s">
        <v>110</v>
      </c>
      <c r="BZ33" s="55"/>
      <c r="CA33" s="55"/>
      <c r="CB33" s="55"/>
      <c r="CC33" s="55"/>
      <c r="CD33" s="55"/>
      <c r="CE33" s="55"/>
      <c r="CF33" s="55"/>
      <c r="CG33" s="55"/>
      <c r="CH33" s="55"/>
      <c r="CI33" s="55"/>
      <c r="CJ33" s="55"/>
      <c r="CK33" s="55"/>
      <c r="CL33" s="55"/>
      <c r="CM33" s="55"/>
      <c r="CN33" s="55"/>
      <c r="CO33" s="38" t="s">
        <v>121</v>
      </c>
      <c r="CP33" s="38"/>
      <c r="CQ33" s="55" t="s">
        <v>298</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公共下水道事業特別会計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鹿児島県市町村総合事務組合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曽於市土地開発公社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生活排水処理事業特別会計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曽於北部衛生処理組合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メセナ食彩センター</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笠木簡易水道事業特別会計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大隅曽於地区消防組合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メセナ末吉</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曽於地区介護保険組合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まちづくり曽於</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鹿児島県後期高齢者医療広域連合（一般会計）</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曽於市農業公社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鹿児島県後期高齢者医療広域連合（特別会計）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302</v>
      </c>
    </row>
    <row r="48" spans="1:113">
      <c r="E48" s="1" t="s">
        <v>304</v>
      </c>
    </row>
    <row r="49" spans="5:5">
      <c r="E49" s="1" t="s">
        <v>306</v>
      </c>
    </row>
    <row r="50" spans="5:5">
      <c r="E50" s="1" t="s">
        <v>203</v>
      </c>
    </row>
    <row r="51" spans="5:5">
      <c r="E51" s="1" t="s">
        <v>308</v>
      </c>
    </row>
    <row r="52" spans="5:5">
      <c r="E52" s="1" t="s">
        <v>310</v>
      </c>
    </row>
    <row r="53" spans="5:5"/>
    <row r="54" spans="5:5"/>
    <row r="55" spans="5:5"/>
    <row r="56" spans="5:5"/>
  </sheetData>
  <sheetProtection algorithmName="SHA-512" hashValue="E4KpgE4HG0xd5BnwNaYKZEAiwJF/kAwNLPXgojmeJavH0l3FfWxeTxB3YzrgbP+X7qR1S6x9gy09QA2Obk5+Qw==" saltValue="Dj42rDbsaS0QkigSOYjn/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6"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523</v>
      </c>
      <c r="G33" s="909" t="s">
        <v>524</v>
      </c>
      <c r="H33" s="909" t="s">
        <v>448</v>
      </c>
      <c r="I33" s="909" t="s">
        <v>525</v>
      </c>
      <c r="J33" s="913" t="s">
        <v>526</v>
      </c>
      <c r="K33" s="888"/>
      <c r="L33" s="888"/>
      <c r="M33" s="888"/>
      <c r="N33" s="888"/>
      <c r="O33" s="888"/>
      <c r="P33" s="888"/>
    </row>
    <row r="34" spans="1:16" ht="39" customHeight="1">
      <c r="A34" s="888"/>
      <c r="B34" s="890"/>
      <c r="C34" s="896" t="s">
        <v>460</v>
      </c>
      <c r="D34" s="896"/>
      <c r="E34" s="901"/>
      <c r="F34" s="905">
        <v>6.53</v>
      </c>
      <c r="G34" s="910">
        <v>7.71</v>
      </c>
      <c r="H34" s="910">
        <v>7.93</v>
      </c>
      <c r="I34" s="910">
        <v>9.0299999999999994</v>
      </c>
      <c r="J34" s="914">
        <v>10.07</v>
      </c>
      <c r="K34" s="888"/>
      <c r="L34" s="888"/>
      <c r="M34" s="888"/>
      <c r="N34" s="888"/>
      <c r="O34" s="888"/>
      <c r="P34" s="888"/>
    </row>
    <row r="35" spans="1:16" ht="39" customHeight="1">
      <c r="A35" s="888"/>
      <c r="B35" s="891"/>
      <c r="C35" s="897" t="s">
        <v>278</v>
      </c>
      <c r="D35" s="897"/>
      <c r="E35" s="902"/>
      <c r="F35" s="906">
        <v>4.8099999999999996</v>
      </c>
      <c r="G35" s="911">
        <v>5.24</v>
      </c>
      <c r="H35" s="911">
        <v>4.83</v>
      </c>
      <c r="I35" s="911">
        <v>4.41</v>
      </c>
      <c r="J35" s="915">
        <v>5</v>
      </c>
      <c r="K35" s="888"/>
      <c r="L35" s="888"/>
      <c r="M35" s="888"/>
      <c r="N35" s="888"/>
      <c r="O35" s="888"/>
      <c r="P35" s="888"/>
    </row>
    <row r="36" spans="1:16" ht="39" customHeight="1">
      <c r="A36" s="888"/>
      <c r="B36" s="891"/>
      <c r="C36" s="897" t="s">
        <v>253</v>
      </c>
      <c r="D36" s="897"/>
      <c r="E36" s="902"/>
      <c r="F36" s="906">
        <v>0.39</v>
      </c>
      <c r="G36" s="911">
        <v>0.93</v>
      </c>
      <c r="H36" s="911">
        <v>1.85</v>
      </c>
      <c r="I36" s="911">
        <v>1.1499999999999999</v>
      </c>
      <c r="J36" s="915">
        <v>0.91</v>
      </c>
      <c r="K36" s="888"/>
      <c r="L36" s="888"/>
      <c r="M36" s="888"/>
      <c r="N36" s="888"/>
      <c r="O36" s="888"/>
      <c r="P36" s="888"/>
    </row>
    <row r="37" spans="1:16" ht="39" customHeight="1">
      <c r="A37" s="888"/>
      <c r="B37" s="891"/>
      <c r="C37" s="897" t="s">
        <v>28</v>
      </c>
      <c r="D37" s="897"/>
      <c r="E37" s="902"/>
      <c r="F37" s="906">
        <v>1.76</v>
      </c>
      <c r="G37" s="911">
        <v>1.52</v>
      </c>
      <c r="H37" s="911">
        <v>2.21</v>
      </c>
      <c r="I37" s="911">
        <v>1.85</v>
      </c>
      <c r="J37" s="915">
        <v>0.67</v>
      </c>
      <c r="K37" s="888"/>
      <c r="L37" s="888"/>
      <c r="M37" s="888"/>
      <c r="N37" s="888"/>
      <c r="O37" s="888"/>
      <c r="P37" s="888"/>
    </row>
    <row r="38" spans="1:16" ht="39" customHeight="1">
      <c r="A38" s="888"/>
      <c r="B38" s="891"/>
      <c r="C38" s="897" t="s">
        <v>205</v>
      </c>
      <c r="D38" s="897"/>
      <c r="E38" s="902"/>
      <c r="F38" s="906">
        <v>0.14000000000000001</v>
      </c>
      <c r="G38" s="911">
        <v>0.16</v>
      </c>
      <c r="H38" s="911">
        <v>0.26</v>
      </c>
      <c r="I38" s="911">
        <v>0.25</v>
      </c>
      <c r="J38" s="915">
        <v>0.23</v>
      </c>
      <c r="K38" s="888"/>
      <c r="L38" s="888"/>
      <c r="M38" s="888"/>
      <c r="N38" s="888"/>
      <c r="O38" s="888"/>
      <c r="P38" s="888"/>
    </row>
    <row r="39" spans="1:16" ht="39" customHeight="1">
      <c r="A39" s="888"/>
      <c r="B39" s="891"/>
      <c r="C39" s="897" t="s">
        <v>462</v>
      </c>
      <c r="D39" s="897"/>
      <c r="E39" s="902"/>
      <c r="F39" s="906">
        <v>6.e-002</v>
      </c>
      <c r="G39" s="911">
        <v>4.e-002</v>
      </c>
      <c r="H39" s="911">
        <v>7.0000000000000007e-002</v>
      </c>
      <c r="I39" s="911">
        <v>5.e-002</v>
      </c>
      <c r="J39" s="915">
        <v>2.e-002</v>
      </c>
      <c r="K39" s="888"/>
      <c r="L39" s="888"/>
      <c r="M39" s="888"/>
      <c r="N39" s="888"/>
      <c r="O39" s="888"/>
      <c r="P39" s="888"/>
    </row>
    <row r="40" spans="1:16" ht="39" customHeight="1">
      <c r="A40" s="888"/>
      <c r="B40" s="891"/>
      <c r="C40" s="897" t="s">
        <v>153</v>
      </c>
      <c r="D40" s="897"/>
      <c r="E40" s="902"/>
      <c r="F40" s="906">
        <v>2.e-002</v>
      </c>
      <c r="G40" s="911">
        <v>1.e-002</v>
      </c>
      <c r="H40" s="911">
        <v>0</v>
      </c>
      <c r="I40" s="911">
        <v>0</v>
      </c>
      <c r="J40" s="915">
        <v>0</v>
      </c>
      <c r="K40" s="888"/>
      <c r="L40" s="888"/>
      <c r="M40" s="888"/>
      <c r="N40" s="888"/>
      <c r="O40" s="888"/>
      <c r="P40" s="888"/>
    </row>
    <row r="41" spans="1:16" ht="39" customHeight="1">
      <c r="A41" s="888"/>
      <c r="B41" s="891"/>
      <c r="C41" s="897" t="s">
        <v>235</v>
      </c>
      <c r="D41" s="897"/>
      <c r="E41" s="902"/>
      <c r="F41" s="906">
        <v>2.e-002</v>
      </c>
      <c r="G41" s="911">
        <v>3.e-002</v>
      </c>
      <c r="H41" s="911">
        <v>3.e-002</v>
      </c>
      <c r="I41" s="911">
        <v>1.e-002</v>
      </c>
      <c r="J41" s="915">
        <v>0</v>
      </c>
      <c r="K41" s="888"/>
      <c r="L41" s="888"/>
      <c r="M41" s="888"/>
      <c r="N41" s="888"/>
      <c r="O41" s="888"/>
      <c r="P41" s="888"/>
    </row>
    <row r="42" spans="1:16" ht="39" customHeight="1">
      <c r="A42" s="888"/>
      <c r="B42" s="892"/>
      <c r="C42" s="897" t="s">
        <v>529</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488</v>
      </c>
      <c r="D43" s="898"/>
      <c r="E43" s="903"/>
      <c r="F43" s="907" t="s">
        <v>207</v>
      </c>
      <c r="G43" s="912" t="s">
        <v>207</v>
      </c>
      <c r="H43" s="912" t="s">
        <v>207</v>
      </c>
      <c r="I43" s="912" t="s">
        <v>207</v>
      </c>
      <c r="J43" s="916" t="s">
        <v>207</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DYktCv5+GkzlGMtdiw2e6KU30KU3pMcrz/Y++HhytBSiUO5l+fhEOzvULMMl2F/GjpdEKnA+1z/kLLBhGhm09Q==" saltValue="zGd8QSufm8JoYu9XLtiJ2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31" zoomScale="70" zoomScaleNormal="70" zoomScaleSheetLayoutView="55" workbookViewId="0">
      <selection activeCell="N56" sqref="N56"/>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14</v>
      </c>
      <c r="K44" s="962" t="s">
        <v>523</v>
      </c>
      <c r="L44" s="970" t="s">
        <v>524</v>
      </c>
      <c r="M44" s="970" t="s">
        <v>448</v>
      </c>
      <c r="N44" s="970" t="s">
        <v>525</v>
      </c>
      <c r="O44" s="978" t="s">
        <v>526</v>
      </c>
      <c r="P44" s="761"/>
      <c r="Q44" s="761"/>
      <c r="R44" s="761"/>
      <c r="S44" s="761"/>
      <c r="T44" s="761"/>
      <c r="U44" s="761"/>
    </row>
    <row r="45" spans="1:21" ht="30.75" customHeight="1">
      <c r="A45" s="761"/>
      <c r="B45" s="918" t="s">
        <v>29</v>
      </c>
      <c r="C45" s="931"/>
      <c r="D45" s="940"/>
      <c r="E45" s="948" t="s">
        <v>26</v>
      </c>
      <c r="F45" s="948"/>
      <c r="G45" s="948"/>
      <c r="H45" s="948"/>
      <c r="I45" s="948"/>
      <c r="J45" s="956"/>
      <c r="K45" s="963">
        <v>2901</v>
      </c>
      <c r="L45" s="971">
        <v>3004</v>
      </c>
      <c r="M45" s="971">
        <v>3056</v>
      </c>
      <c r="N45" s="971">
        <v>3170</v>
      </c>
      <c r="O45" s="979">
        <v>3168</v>
      </c>
      <c r="P45" s="761"/>
      <c r="Q45" s="761"/>
      <c r="R45" s="761"/>
      <c r="S45" s="761"/>
      <c r="T45" s="761"/>
      <c r="U45" s="761"/>
    </row>
    <row r="46" spans="1:21" ht="30.75" customHeight="1">
      <c r="A46" s="761"/>
      <c r="B46" s="919"/>
      <c r="C46" s="932"/>
      <c r="D46" s="941"/>
      <c r="E46" s="949" t="s">
        <v>31</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35</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40</v>
      </c>
      <c r="F48" s="949"/>
      <c r="G48" s="949"/>
      <c r="H48" s="949"/>
      <c r="I48" s="949"/>
      <c r="J48" s="957"/>
      <c r="K48" s="964">
        <v>171</v>
      </c>
      <c r="L48" s="972">
        <v>154</v>
      </c>
      <c r="M48" s="972">
        <v>159</v>
      </c>
      <c r="N48" s="972">
        <v>146</v>
      </c>
      <c r="O48" s="980">
        <v>136</v>
      </c>
      <c r="P48" s="761"/>
      <c r="Q48" s="761"/>
      <c r="R48" s="761"/>
      <c r="S48" s="761"/>
      <c r="T48" s="761"/>
      <c r="U48" s="761"/>
    </row>
    <row r="49" spans="1:21" ht="30.75" customHeight="1">
      <c r="A49" s="761"/>
      <c r="B49" s="919"/>
      <c r="C49" s="932"/>
      <c r="D49" s="941"/>
      <c r="E49" s="949" t="s">
        <v>0</v>
      </c>
      <c r="F49" s="949"/>
      <c r="G49" s="949"/>
      <c r="H49" s="949"/>
      <c r="I49" s="949"/>
      <c r="J49" s="957"/>
      <c r="K49" s="964">
        <v>5</v>
      </c>
      <c r="L49" s="972">
        <v>22</v>
      </c>
      <c r="M49" s="972">
        <v>22</v>
      </c>
      <c r="N49" s="972">
        <v>21</v>
      </c>
      <c r="O49" s="980">
        <v>23</v>
      </c>
      <c r="P49" s="761"/>
      <c r="Q49" s="761"/>
      <c r="R49" s="761"/>
      <c r="S49" s="761"/>
      <c r="T49" s="761"/>
      <c r="U49" s="761"/>
    </row>
    <row r="50" spans="1:21" ht="30.75" customHeight="1">
      <c r="A50" s="761"/>
      <c r="B50" s="919"/>
      <c r="C50" s="932"/>
      <c r="D50" s="941"/>
      <c r="E50" s="949" t="s">
        <v>45</v>
      </c>
      <c r="F50" s="949"/>
      <c r="G50" s="949"/>
      <c r="H50" s="949"/>
      <c r="I50" s="949"/>
      <c r="J50" s="957"/>
      <c r="K50" s="964">
        <v>40</v>
      </c>
      <c r="L50" s="972">
        <v>39</v>
      </c>
      <c r="M50" s="972">
        <v>38</v>
      </c>
      <c r="N50" s="972">
        <v>33</v>
      </c>
      <c r="O50" s="980">
        <v>33</v>
      </c>
      <c r="P50" s="761"/>
      <c r="Q50" s="761"/>
      <c r="R50" s="761"/>
      <c r="S50" s="761"/>
      <c r="T50" s="761"/>
      <c r="U50" s="761"/>
    </row>
    <row r="51" spans="1:21" ht="30.75" customHeight="1">
      <c r="A51" s="761"/>
      <c r="B51" s="920"/>
      <c r="C51" s="933"/>
      <c r="D51" s="942"/>
      <c r="E51" s="949" t="s">
        <v>47</v>
      </c>
      <c r="F51" s="949"/>
      <c r="G51" s="949"/>
      <c r="H51" s="949"/>
      <c r="I51" s="949"/>
      <c r="J51" s="957"/>
      <c r="K51" s="964" t="s">
        <v>207</v>
      </c>
      <c r="L51" s="972" t="s">
        <v>207</v>
      </c>
      <c r="M51" s="972" t="s">
        <v>207</v>
      </c>
      <c r="N51" s="972" t="s">
        <v>207</v>
      </c>
      <c r="O51" s="980" t="s">
        <v>207</v>
      </c>
      <c r="P51" s="761"/>
      <c r="Q51" s="761"/>
      <c r="R51" s="761"/>
      <c r="S51" s="761"/>
      <c r="T51" s="761"/>
      <c r="U51" s="761"/>
    </row>
    <row r="52" spans="1:21" ht="30.75" customHeight="1">
      <c r="A52" s="761"/>
      <c r="B52" s="921" t="s">
        <v>54</v>
      </c>
      <c r="C52" s="934"/>
      <c r="D52" s="942"/>
      <c r="E52" s="949" t="s">
        <v>56</v>
      </c>
      <c r="F52" s="949"/>
      <c r="G52" s="949"/>
      <c r="H52" s="949"/>
      <c r="I52" s="949"/>
      <c r="J52" s="957"/>
      <c r="K52" s="964">
        <v>2595</v>
      </c>
      <c r="L52" s="972">
        <v>2650</v>
      </c>
      <c r="M52" s="972">
        <v>2662</v>
      </c>
      <c r="N52" s="972">
        <v>2692</v>
      </c>
      <c r="O52" s="980">
        <v>2633</v>
      </c>
      <c r="P52" s="761"/>
      <c r="Q52" s="761"/>
      <c r="R52" s="761"/>
      <c r="S52" s="761"/>
      <c r="T52" s="761"/>
      <c r="U52" s="761"/>
    </row>
    <row r="53" spans="1:21" ht="30.75" customHeight="1">
      <c r="A53" s="761"/>
      <c r="B53" s="922" t="s">
        <v>19</v>
      </c>
      <c r="C53" s="935"/>
      <c r="D53" s="943"/>
      <c r="E53" s="950" t="s">
        <v>59</v>
      </c>
      <c r="F53" s="950"/>
      <c r="G53" s="950"/>
      <c r="H53" s="950"/>
      <c r="I53" s="950"/>
      <c r="J53" s="958"/>
      <c r="K53" s="965">
        <v>522</v>
      </c>
      <c r="L53" s="973">
        <v>569</v>
      </c>
      <c r="M53" s="973">
        <v>613</v>
      </c>
      <c r="N53" s="973">
        <v>678</v>
      </c>
      <c r="O53" s="981">
        <v>727</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530</v>
      </c>
      <c r="P55" s="761"/>
      <c r="Q55" s="761"/>
      <c r="R55" s="761"/>
      <c r="S55" s="761"/>
      <c r="T55" s="761"/>
      <c r="U55" s="761"/>
    </row>
    <row r="56" spans="1:21" ht="31.5" customHeight="1">
      <c r="A56" s="761"/>
      <c r="B56" s="925"/>
      <c r="C56" s="937"/>
      <c r="D56" s="937"/>
      <c r="E56" s="951"/>
      <c r="F56" s="951"/>
      <c r="G56" s="951"/>
      <c r="H56" s="951"/>
      <c r="I56" s="951"/>
      <c r="J56" s="959" t="s">
        <v>14</v>
      </c>
      <c r="K56" s="967" t="s">
        <v>531</v>
      </c>
      <c r="L56" s="974" t="s">
        <v>532</v>
      </c>
      <c r="M56" s="974" t="s">
        <v>533</v>
      </c>
      <c r="N56" s="974" t="s">
        <v>534</v>
      </c>
      <c r="O56" s="983" t="s">
        <v>535</v>
      </c>
      <c r="P56" s="761"/>
      <c r="Q56" s="761"/>
      <c r="R56" s="761"/>
      <c r="S56" s="761"/>
      <c r="T56" s="761"/>
      <c r="U56" s="761"/>
    </row>
    <row r="57" spans="1:21" ht="31.5" customHeight="1">
      <c r="B57" s="926" t="s">
        <v>55</v>
      </c>
      <c r="C57" s="938"/>
      <c r="D57" s="944" t="s">
        <v>60</v>
      </c>
      <c r="E57" s="952"/>
      <c r="F57" s="952"/>
      <c r="G57" s="952"/>
      <c r="H57" s="952"/>
      <c r="I57" s="952"/>
      <c r="J57" s="960"/>
      <c r="K57" s="968" t="s">
        <v>207</v>
      </c>
      <c r="L57" s="975" t="s">
        <v>207</v>
      </c>
      <c r="M57" s="975" t="s">
        <v>207</v>
      </c>
      <c r="N57" s="975" t="s">
        <v>207</v>
      </c>
      <c r="O57" s="984" t="s">
        <v>207</v>
      </c>
    </row>
    <row r="58" spans="1:21" ht="31.5" customHeight="1">
      <c r="B58" s="927"/>
      <c r="C58" s="939"/>
      <c r="D58" s="945" t="s">
        <v>62</v>
      </c>
      <c r="E58" s="953"/>
      <c r="F58" s="953"/>
      <c r="G58" s="953"/>
      <c r="H58" s="953"/>
      <c r="I58" s="953"/>
      <c r="J58" s="961"/>
      <c r="K58" s="969" t="s">
        <v>207</v>
      </c>
      <c r="L58" s="976" t="s">
        <v>207</v>
      </c>
      <c r="M58" s="976" t="s">
        <v>207</v>
      </c>
      <c r="N58" s="976" t="s">
        <v>207</v>
      </c>
      <c r="O58" s="985" t="s">
        <v>207</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46</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vsObuhrgi1EdbKgISW2MrFk9IC7w9nazMFZbYFStlrr5fB7UBo36d1mNGZd3iSc1ZcVf3DJBmk1ZODwf5Fv5qw==" saltValue="ck6ocyzVQmzXtyGeyzesZ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9"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14</v>
      </c>
      <c r="I40" s="962" t="s">
        <v>523</v>
      </c>
      <c r="J40" s="970" t="s">
        <v>524</v>
      </c>
      <c r="K40" s="970" t="s">
        <v>448</v>
      </c>
      <c r="L40" s="970" t="s">
        <v>525</v>
      </c>
      <c r="M40" s="1002" t="s">
        <v>526</v>
      </c>
    </row>
    <row r="41" spans="2:13" ht="27.75" customHeight="1">
      <c r="B41" s="918" t="s">
        <v>42</v>
      </c>
      <c r="C41" s="931"/>
      <c r="D41" s="940"/>
      <c r="E41" s="991" t="s">
        <v>64</v>
      </c>
      <c r="F41" s="991"/>
      <c r="G41" s="991"/>
      <c r="H41" s="997"/>
      <c r="I41" s="963">
        <v>27121</v>
      </c>
      <c r="J41" s="971">
        <v>26613</v>
      </c>
      <c r="K41" s="971">
        <v>25666</v>
      </c>
      <c r="L41" s="971">
        <v>24856</v>
      </c>
      <c r="M41" s="979">
        <v>24787</v>
      </c>
    </row>
    <row r="42" spans="2:13" ht="27.75" customHeight="1">
      <c r="B42" s="919"/>
      <c r="C42" s="932"/>
      <c r="D42" s="941"/>
      <c r="E42" s="992" t="s">
        <v>69</v>
      </c>
      <c r="F42" s="992"/>
      <c r="G42" s="992"/>
      <c r="H42" s="998"/>
      <c r="I42" s="964">
        <v>254</v>
      </c>
      <c r="J42" s="972">
        <v>252</v>
      </c>
      <c r="K42" s="972">
        <v>198</v>
      </c>
      <c r="L42" s="972">
        <v>172</v>
      </c>
      <c r="M42" s="980">
        <v>1164</v>
      </c>
    </row>
    <row r="43" spans="2:13" ht="27.75" customHeight="1">
      <c r="B43" s="919"/>
      <c r="C43" s="932"/>
      <c r="D43" s="941"/>
      <c r="E43" s="992" t="s">
        <v>71</v>
      </c>
      <c r="F43" s="992"/>
      <c r="G43" s="992"/>
      <c r="H43" s="998"/>
      <c r="I43" s="964">
        <v>2488</v>
      </c>
      <c r="J43" s="972">
        <v>2493</v>
      </c>
      <c r="K43" s="972">
        <v>2215</v>
      </c>
      <c r="L43" s="972">
        <v>1987</v>
      </c>
      <c r="M43" s="980">
        <v>1839</v>
      </c>
    </row>
    <row r="44" spans="2:13" ht="27.75" customHeight="1">
      <c r="B44" s="919"/>
      <c r="C44" s="932"/>
      <c r="D44" s="941"/>
      <c r="E44" s="992" t="s">
        <v>73</v>
      </c>
      <c r="F44" s="992"/>
      <c r="G44" s="992"/>
      <c r="H44" s="998"/>
      <c r="I44" s="964">
        <v>149</v>
      </c>
      <c r="J44" s="972">
        <v>135</v>
      </c>
      <c r="K44" s="972">
        <v>126</v>
      </c>
      <c r="L44" s="972">
        <v>156</v>
      </c>
      <c r="M44" s="980">
        <v>132</v>
      </c>
    </row>
    <row r="45" spans="2:13" ht="27.75" customHeight="1">
      <c r="B45" s="919"/>
      <c r="C45" s="932"/>
      <c r="D45" s="941"/>
      <c r="E45" s="992" t="s">
        <v>75</v>
      </c>
      <c r="F45" s="992"/>
      <c r="G45" s="992"/>
      <c r="H45" s="998"/>
      <c r="I45" s="964">
        <v>2561</v>
      </c>
      <c r="J45" s="972">
        <v>2444</v>
      </c>
      <c r="K45" s="972">
        <v>2496</v>
      </c>
      <c r="L45" s="972">
        <v>2067</v>
      </c>
      <c r="M45" s="980">
        <v>1948</v>
      </c>
    </row>
    <row r="46" spans="2:13" ht="27.75" customHeight="1">
      <c r="B46" s="919"/>
      <c r="C46" s="932"/>
      <c r="D46" s="942"/>
      <c r="E46" s="992" t="s">
        <v>74</v>
      </c>
      <c r="F46" s="992"/>
      <c r="G46" s="992"/>
      <c r="H46" s="998"/>
      <c r="I46" s="964" t="s">
        <v>207</v>
      </c>
      <c r="J46" s="972" t="s">
        <v>207</v>
      </c>
      <c r="K46" s="972" t="s">
        <v>207</v>
      </c>
      <c r="L46" s="972" t="s">
        <v>207</v>
      </c>
      <c r="M46" s="980" t="s">
        <v>207</v>
      </c>
    </row>
    <row r="47" spans="2:13" ht="27.75" customHeight="1">
      <c r="B47" s="919"/>
      <c r="C47" s="932"/>
      <c r="D47" s="989"/>
      <c r="E47" s="993" t="s">
        <v>78</v>
      </c>
      <c r="F47" s="996"/>
      <c r="G47" s="996"/>
      <c r="H47" s="999"/>
      <c r="I47" s="964" t="s">
        <v>207</v>
      </c>
      <c r="J47" s="972" t="s">
        <v>207</v>
      </c>
      <c r="K47" s="972" t="s">
        <v>207</v>
      </c>
      <c r="L47" s="972" t="s">
        <v>207</v>
      </c>
      <c r="M47" s="980" t="s">
        <v>207</v>
      </c>
    </row>
    <row r="48" spans="2:13" ht="27.75" customHeight="1">
      <c r="B48" s="919"/>
      <c r="C48" s="932"/>
      <c r="D48" s="941"/>
      <c r="E48" s="992" t="s">
        <v>85</v>
      </c>
      <c r="F48" s="992"/>
      <c r="G48" s="992"/>
      <c r="H48" s="998"/>
      <c r="I48" s="964" t="s">
        <v>207</v>
      </c>
      <c r="J48" s="972" t="s">
        <v>207</v>
      </c>
      <c r="K48" s="972" t="s">
        <v>207</v>
      </c>
      <c r="L48" s="972" t="s">
        <v>207</v>
      </c>
      <c r="M48" s="980" t="s">
        <v>207</v>
      </c>
    </row>
    <row r="49" spans="2:13" ht="27.75" customHeight="1">
      <c r="B49" s="920"/>
      <c r="C49" s="933"/>
      <c r="D49" s="941"/>
      <c r="E49" s="992" t="s">
        <v>89</v>
      </c>
      <c r="F49" s="992"/>
      <c r="G49" s="992"/>
      <c r="H49" s="998"/>
      <c r="I49" s="964" t="s">
        <v>207</v>
      </c>
      <c r="J49" s="972" t="s">
        <v>207</v>
      </c>
      <c r="K49" s="972" t="s">
        <v>207</v>
      </c>
      <c r="L49" s="972" t="s">
        <v>207</v>
      </c>
      <c r="M49" s="980" t="s">
        <v>207</v>
      </c>
    </row>
    <row r="50" spans="2:13" ht="27.75" customHeight="1">
      <c r="B50" s="986" t="s">
        <v>91</v>
      </c>
      <c r="C50" s="988"/>
      <c r="D50" s="990"/>
      <c r="E50" s="992" t="s">
        <v>92</v>
      </c>
      <c r="F50" s="992"/>
      <c r="G50" s="992"/>
      <c r="H50" s="998"/>
      <c r="I50" s="964">
        <v>9748</v>
      </c>
      <c r="J50" s="972">
        <v>10213</v>
      </c>
      <c r="K50" s="972">
        <v>10811</v>
      </c>
      <c r="L50" s="972">
        <v>11232</v>
      </c>
      <c r="M50" s="980">
        <v>11422</v>
      </c>
    </row>
    <row r="51" spans="2:13" ht="27.75" customHeight="1">
      <c r="B51" s="919"/>
      <c r="C51" s="932"/>
      <c r="D51" s="941"/>
      <c r="E51" s="992" t="s">
        <v>94</v>
      </c>
      <c r="F51" s="992"/>
      <c r="G51" s="992"/>
      <c r="H51" s="998"/>
      <c r="I51" s="964">
        <v>290</v>
      </c>
      <c r="J51" s="972">
        <v>239</v>
      </c>
      <c r="K51" s="972">
        <v>189</v>
      </c>
      <c r="L51" s="972">
        <v>139</v>
      </c>
      <c r="M51" s="980">
        <v>86</v>
      </c>
    </row>
    <row r="52" spans="2:13" ht="27.75" customHeight="1">
      <c r="B52" s="920"/>
      <c r="C52" s="933"/>
      <c r="D52" s="941"/>
      <c r="E52" s="992" t="s">
        <v>53</v>
      </c>
      <c r="F52" s="992"/>
      <c r="G52" s="992"/>
      <c r="H52" s="998"/>
      <c r="I52" s="964">
        <v>23076</v>
      </c>
      <c r="J52" s="972">
        <v>22349</v>
      </c>
      <c r="K52" s="972">
        <v>21535</v>
      </c>
      <c r="L52" s="972">
        <v>20418</v>
      </c>
      <c r="M52" s="980">
        <v>20166</v>
      </c>
    </row>
    <row r="53" spans="2:13" ht="27.75" customHeight="1">
      <c r="B53" s="922" t="s">
        <v>19</v>
      </c>
      <c r="C53" s="935"/>
      <c r="D53" s="943"/>
      <c r="E53" s="994" t="s">
        <v>98</v>
      </c>
      <c r="F53" s="994"/>
      <c r="G53" s="994"/>
      <c r="H53" s="1000"/>
      <c r="I53" s="965">
        <v>-541</v>
      </c>
      <c r="J53" s="973">
        <v>-864</v>
      </c>
      <c r="K53" s="973">
        <v>-1832</v>
      </c>
      <c r="L53" s="973">
        <v>-2551</v>
      </c>
      <c r="M53" s="981">
        <v>-1803</v>
      </c>
    </row>
    <row r="54" spans="2:13" ht="27.75" customHeight="1">
      <c r="B54" s="987" t="s">
        <v>37</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ir4h3zEQUwDlF55tyLJxbBJE9mvOpBQRqCv5S/9pN13ovFeHnn2wHrOTsjZAL5thkVkhfzhk5eSfnys4U2Esg==" saltValue="qHm9Pub0wKX0GbkED7Rq0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7" zoomScale="70" zoomScaleNormal="70" zoomScaleSheetLayoutView="100" workbookViewId="0">
      <selection activeCell="F59" sqref="F59"/>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5</v>
      </c>
      <c r="C54" s="1009"/>
      <c r="D54" s="1009"/>
      <c r="E54" s="1018" t="s">
        <v>14</v>
      </c>
      <c r="F54" s="1025" t="s">
        <v>448</v>
      </c>
      <c r="G54" s="1025" t="s">
        <v>525</v>
      </c>
      <c r="H54" s="1033" t="s">
        <v>526</v>
      </c>
    </row>
    <row r="55" spans="2:8" ht="52.5" customHeight="1">
      <c r="B55" s="1004"/>
      <c r="C55" s="1010" t="s">
        <v>102</v>
      </c>
      <c r="D55" s="1010"/>
      <c r="E55" s="1019"/>
      <c r="F55" s="1026">
        <v>3065</v>
      </c>
      <c r="G55" s="1026">
        <v>2971</v>
      </c>
      <c r="H55" s="1034">
        <v>2785</v>
      </c>
    </row>
    <row r="56" spans="2:8" ht="52.5" customHeight="1">
      <c r="B56" s="1005"/>
      <c r="C56" s="1011" t="s">
        <v>105</v>
      </c>
      <c r="D56" s="1011"/>
      <c r="E56" s="1020"/>
      <c r="F56" s="1027">
        <v>708</v>
      </c>
      <c r="G56" s="1027">
        <v>709</v>
      </c>
      <c r="H56" s="1035">
        <v>710</v>
      </c>
    </row>
    <row r="57" spans="2:8" ht="53.25" customHeight="1">
      <c r="B57" s="1005"/>
      <c r="C57" s="1012" t="s">
        <v>67</v>
      </c>
      <c r="D57" s="1012"/>
      <c r="E57" s="1021"/>
      <c r="F57" s="1028">
        <v>5942</v>
      </c>
      <c r="G57" s="1028">
        <v>6420</v>
      </c>
      <c r="H57" s="1036">
        <v>6602</v>
      </c>
    </row>
    <row r="58" spans="2:8" ht="45.75" customHeight="1">
      <c r="B58" s="1006"/>
      <c r="C58" s="1013" t="s">
        <v>543</v>
      </c>
      <c r="D58" s="1016"/>
      <c r="E58" s="1022"/>
      <c r="F58" s="1029">
        <v>2020</v>
      </c>
      <c r="G58" s="1029">
        <v>2076</v>
      </c>
      <c r="H58" s="1037">
        <v>1902</v>
      </c>
    </row>
    <row r="59" spans="2:8" ht="45.75" customHeight="1">
      <c r="B59" s="1006"/>
      <c r="C59" s="1013" t="s">
        <v>544</v>
      </c>
      <c r="D59" s="1016"/>
      <c r="E59" s="1022"/>
      <c r="F59" s="1029">
        <v>1075</v>
      </c>
      <c r="G59" s="1029">
        <v>1451</v>
      </c>
      <c r="H59" s="1037">
        <v>1830</v>
      </c>
    </row>
    <row r="60" spans="2:8" ht="45.75" customHeight="1">
      <c r="B60" s="1006"/>
      <c r="C60" s="1013" t="s">
        <v>164</v>
      </c>
      <c r="D60" s="1016"/>
      <c r="E60" s="1022"/>
      <c r="F60" s="1029">
        <v>1308</v>
      </c>
      <c r="G60" s="1029">
        <v>1210</v>
      </c>
      <c r="H60" s="1037">
        <v>1101</v>
      </c>
    </row>
    <row r="61" spans="2:8" ht="45.75" customHeight="1">
      <c r="B61" s="1006"/>
      <c r="C61" s="1013" t="s">
        <v>545</v>
      </c>
      <c r="D61" s="1016"/>
      <c r="E61" s="1022"/>
      <c r="F61" s="1029">
        <v>661</v>
      </c>
      <c r="G61" s="1029">
        <v>712</v>
      </c>
      <c r="H61" s="1037">
        <v>712</v>
      </c>
    </row>
    <row r="62" spans="2:8" ht="45.75" customHeight="1">
      <c r="B62" s="1007"/>
      <c r="C62" s="1014" t="s">
        <v>546</v>
      </c>
      <c r="D62" s="1017"/>
      <c r="E62" s="1023"/>
      <c r="F62" s="1030">
        <v>388</v>
      </c>
      <c r="G62" s="1030">
        <v>395</v>
      </c>
      <c r="H62" s="1038">
        <v>375</v>
      </c>
    </row>
    <row r="63" spans="2:8" ht="52.5" customHeight="1">
      <c r="B63" s="1008"/>
      <c r="C63" s="1015" t="s">
        <v>108</v>
      </c>
      <c r="D63" s="1015"/>
      <c r="E63" s="1024"/>
      <c r="F63" s="1031">
        <v>9715</v>
      </c>
      <c r="G63" s="1031">
        <v>10100</v>
      </c>
      <c r="H63" s="1039">
        <v>10098</v>
      </c>
    </row>
    <row r="64" spans="2:8" ht="15" customHeight="1"/>
  </sheetData>
  <sheetProtection algorithmName="SHA-512" hashValue="pvYYpu/rwJ6nSsjCx4BPKt2RgnGibg/JgR+uLTl0fnaddGODn5CdV72o6IsXYfO/bs9dHTN1QQxmXpCvk8jBQQ==" saltValue="lCzhLjM5mQkfCMkZTFVG6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81</v>
      </c>
      <c r="E2" s="820"/>
      <c r="F2" s="1055" t="s">
        <v>522</v>
      </c>
      <c r="G2" s="844"/>
      <c r="H2" s="854"/>
    </row>
    <row r="3" spans="1:8">
      <c r="A3" s="808" t="s">
        <v>246</v>
      </c>
      <c r="B3" s="793"/>
      <c r="C3" s="1048"/>
      <c r="D3" s="1051">
        <v>152034</v>
      </c>
      <c r="E3" s="1053"/>
      <c r="F3" s="1056">
        <v>87974</v>
      </c>
      <c r="G3" s="1058"/>
      <c r="H3" s="1061"/>
    </row>
    <row r="4" spans="1:8">
      <c r="A4" s="780"/>
      <c r="B4" s="792"/>
      <c r="C4" s="1049"/>
      <c r="D4" s="1052">
        <v>52114</v>
      </c>
      <c r="E4" s="1054"/>
      <c r="F4" s="1057">
        <v>48183</v>
      </c>
      <c r="G4" s="1059"/>
      <c r="H4" s="1062"/>
    </row>
    <row r="5" spans="1:8">
      <c r="A5" s="808" t="s">
        <v>136</v>
      </c>
      <c r="B5" s="793"/>
      <c r="C5" s="1048"/>
      <c r="D5" s="1051">
        <v>90792</v>
      </c>
      <c r="E5" s="1053"/>
      <c r="F5" s="1056">
        <v>83280</v>
      </c>
      <c r="G5" s="1058"/>
      <c r="H5" s="1061"/>
    </row>
    <row r="6" spans="1:8">
      <c r="A6" s="780"/>
      <c r="B6" s="792"/>
      <c r="C6" s="1049"/>
      <c r="D6" s="1052">
        <v>47905</v>
      </c>
      <c r="E6" s="1054"/>
      <c r="F6" s="1057">
        <v>43123</v>
      </c>
      <c r="G6" s="1059"/>
      <c r="H6" s="1062"/>
    </row>
    <row r="7" spans="1:8">
      <c r="A7" s="808" t="s">
        <v>244</v>
      </c>
      <c r="B7" s="793"/>
      <c r="C7" s="1048"/>
      <c r="D7" s="1051">
        <v>69661</v>
      </c>
      <c r="E7" s="1053"/>
      <c r="F7" s="1056">
        <v>88968</v>
      </c>
      <c r="G7" s="1058"/>
      <c r="H7" s="1061"/>
    </row>
    <row r="8" spans="1:8">
      <c r="A8" s="780"/>
      <c r="B8" s="792"/>
      <c r="C8" s="1049"/>
      <c r="D8" s="1052">
        <v>37077</v>
      </c>
      <c r="E8" s="1054"/>
      <c r="F8" s="1057">
        <v>45482</v>
      </c>
      <c r="G8" s="1059"/>
      <c r="H8" s="1062"/>
    </row>
    <row r="9" spans="1:8">
      <c r="A9" s="808" t="s">
        <v>506</v>
      </c>
      <c r="B9" s="793"/>
      <c r="C9" s="1048"/>
      <c r="D9" s="1051">
        <v>96334</v>
      </c>
      <c r="E9" s="1053"/>
      <c r="F9" s="1056">
        <v>85173</v>
      </c>
      <c r="G9" s="1058"/>
      <c r="H9" s="1061"/>
    </row>
    <row r="10" spans="1:8">
      <c r="A10" s="780"/>
      <c r="B10" s="792"/>
      <c r="C10" s="1049"/>
      <c r="D10" s="1052">
        <v>42205</v>
      </c>
      <c r="E10" s="1054"/>
      <c r="F10" s="1057">
        <v>43913</v>
      </c>
      <c r="G10" s="1059"/>
      <c r="H10" s="1062"/>
    </row>
    <row r="11" spans="1:8">
      <c r="A11" s="808" t="s">
        <v>521</v>
      </c>
      <c r="B11" s="793"/>
      <c r="C11" s="1048"/>
      <c r="D11" s="1051">
        <v>116999</v>
      </c>
      <c r="E11" s="1053"/>
      <c r="F11" s="1056">
        <v>94081</v>
      </c>
      <c r="G11" s="1058"/>
      <c r="H11" s="1061"/>
    </row>
    <row r="12" spans="1:8">
      <c r="A12" s="780"/>
      <c r="B12" s="792"/>
      <c r="C12" s="1050"/>
      <c r="D12" s="1052">
        <v>55754</v>
      </c>
      <c r="E12" s="1054"/>
      <c r="F12" s="1057">
        <v>48949</v>
      </c>
      <c r="G12" s="1059"/>
      <c r="H12" s="1062"/>
    </row>
    <row r="13" spans="1:8">
      <c r="A13" s="808"/>
      <c r="B13" s="793"/>
      <c r="C13" s="1048"/>
      <c r="D13" s="1051">
        <v>105164</v>
      </c>
      <c r="E13" s="1053"/>
      <c r="F13" s="1056">
        <v>87895</v>
      </c>
      <c r="G13" s="1060"/>
      <c r="H13" s="1061"/>
    </row>
    <row r="14" spans="1:8">
      <c r="A14" s="780"/>
      <c r="B14" s="792"/>
      <c r="C14" s="1049"/>
      <c r="D14" s="1052">
        <v>47011</v>
      </c>
      <c r="E14" s="1054"/>
      <c r="F14" s="1057">
        <v>45930</v>
      </c>
      <c r="G14" s="1059"/>
      <c r="H14" s="1062"/>
    </row>
    <row r="17" spans="1:11">
      <c r="A17" s="1040" t="s">
        <v>27</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87</v>
      </c>
      <c r="B19" s="1041">
        <f>ROUND(VALUE(SUBSTITUTE(実質収支比率等に係る経年分析!F$48,"▲","-")),2)</f>
        <v>4.8099999999999996</v>
      </c>
      <c r="C19" s="1041">
        <f>ROUND(VALUE(SUBSTITUTE(実質収支比率等に係る経年分析!G$48,"▲","-")),2)</f>
        <v>5.24</v>
      </c>
      <c r="D19" s="1041">
        <f>ROUND(VALUE(SUBSTITUTE(実質収支比率等に係る経年分析!H$48,"▲","-")),2)</f>
        <v>4.83</v>
      </c>
      <c r="E19" s="1041">
        <f>ROUND(VALUE(SUBSTITUTE(実質収支比率等に係る経年分析!I$48,"▲","-")),2)</f>
        <v>4.42</v>
      </c>
      <c r="F19" s="1041">
        <f>ROUND(VALUE(SUBSTITUTE(実質収支比率等に係る経年分析!J$48,"▲","-")),2)</f>
        <v>5.01</v>
      </c>
    </row>
    <row r="20" spans="1:11">
      <c r="A20" s="1041" t="s">
        <v>43</v>
      </c>
      <c r="B20" s="1041">
        <f>ROUND(VALUE(SUBSTITUTE(実質収支比率等に係る経年分析!F$47,"▲","-")),2)</f>
        <v>22.64</v>
      </c>
      <c r="C20" s="1041">
        <f>ROUND(VALUE(SUBSTITUTE(実質収支比率等に係る経年分析!G$47,"▲","-")),2)</f>
        <v>23.77</v>
      </c>
      <c r="D20" s="1041">
        <f>ROUND(VALUE(SUBSTITUTE(実質収支比率等に係る経年分析!H$47,"▲","-")),2)</f>
        <v>23.45</v>
      </c>
      <c r="E20" s="1041">
        <f>ROUND(VALUE(SUBSTITUTE(実質収支比率等に係る経年分析!I$47,"▲","-")),2)</f>
        <v>22.99</v>
      </c>
      <c r="F20" s="1041">
        <f>ROUND(VALUE(SUBSTITUTE(実質収支比率等に係る経年分析!J$47,"▲","-")),2)</f>
        <v>21.69</v>
      </c>
    </row>
    <row r="21" spans="1:11">
      <c r="A21" s="1041" t="s">
        <v>111</v>
      </c>
      <c r="B21" s="1041">
        <f>IF(ISNUMBER(VALUE(SUBSTITUTE(実質収支比率等に係る経年分析!F$49,"▲","-"))),ROUND(VALUE(SUBSTITUTE(実質収支比率等に係る経年分析!F$49,"▲","-")),2),NA())</f>
        <v>-3.47</v>
      </c>
      <c r="C21" s="1041">
        <f>IF(ISNUMBER(VALUE(SUBSTITUTE(実質収支比率等に係る経年分析!G$49,"▲","-"))),ROUND(VALUE(SUBSTITUTE(実質収支比率等に係る経年分析!G$49,"▲","-")),2),NA())</f>
        <v>-2.4900000000000002</v>
      </c>
      <c r="D21" s="1041">
        <f>IF(ISNUMBER(VALUE(SUBSTITUTE(実質収支比率等に係る経年分析!H$49,"▲","-"))),ROUND(VALUE(SUBSTITUTE(実質収支比率等に係る経年分析!H$49,"▲","-")),2),NA())</f>
        <v>0.28000000000000003</v>
      </c>
      <c r="E21" s="1041">
        <f>IF(ISNUMBER(VALUE(SUBSTITUTE(実質収支比率等に係る経年分析!I$49,"▲","-"))),ROUND(VALUE(SUBSTITUTE(実質収支比率等に係る経年分析!I$49,"▲","-")),2),NA())</f>
        <v>0.63</v>
      </c>
      <c r="F21" s="1041">
        <f>IF(ISNUMBER(VALUE(SUBSTITUTE(実質収支比率等に係る経年分析!J$49,"▲","-"))),ROUND(VALUE(SUBSTITUTE(実質収支比率等に係る経年分析!J$49,"▲","-")),2),NA())</f>
        <v>-0.88</v>
      </c>
    </row>
    <row r="24" spans="1:11">
      <c r="A24" s="1040" t="s">
        <v>99</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113</v>
      </c>
      <c r="C26" s="1042" t="s">
        <v>65</v>
      </c>
      <c r="D26" s="1042" t="s">
        <v>113</v>
      </c>
      <c r="E26" s="1042" t="s">
        <v>65</v>
      </c>
      <c r="F26" s="1042" t="s">
        <v>113</v>
      </c>
      <c r="G26" s="1042" t="s">
        <v>65</v>
      </c>
      <c r="H26" s="1042" t="s">
        <v>113</v>
      </c>
      <c r="I26" s="1042" t="s">
        <v>65</v>
      </c>
      <c r="J26" s="1042" t="s">
        <v>113</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#VALUE!</v>
      </c>
      <c r="C27" s="1042" t="e">
        <f>IF(ROUND(VALUE(SUBSTITUTE('連結実質赤字比率に係る赤字・黒字の構成分析'!F$43,"▲","-")),2)&gt;=0,ABS(ROUND(VALUE(SUBSTITUTE('連結実質赤字比率に係る赤字・黒字の構成分析'!F$43,"▲","-")),2)),NA())</f>
        <v>#VALUE!</v>
      </c>
      <c r="D27" s="1042" t="e">
        <f>IF(ROUND(VALUE(SUBSTITUTE('連結実質赤字比率に係る赤字・黒字の構成分析'!G$43,"▲","-")),2)&lt;0,ABS(ROUND(VALUE(SUBSTITUTE('連結実質赤字比率に係る赤字・黒字の構成分析'!G$43,"▲","-")),2)),NA())</f>
        <v>#VALUE!</v>
      </c>
      <c r="E27" s="1042" t="e">
        <f>IF(ROUND(VALUE(SUBSTITUTE('連結実質赤字比率に係る赤字・黒字の構成分析'!G$43,"▲","-")),2)&gt;=0,ABS(ROUND(VALUE(SUBSTITUTE('連結実質赤字比率に係る赤字・黒字の構成分析'!G$43,"▲","-")),2)),NA())</f>
        <v>#VALUE!</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#VALUE!</v>
      </c>
      <c r="I27" s="1042" t="e">
        <f>IF(ROUND(VALUE(SUBSTITUTE('連結実質赤字比率に係る赤字・黒字の構成分析'!I$43,"▲","-")),2)&gt;=0,ABS(ROUND(VALUE(SUBSTITUTE('連結実質赤字比率に係る赤字・黒字の構成分析'!I$43,"▲","-")),2)),NA())</f>
        <v>#VALUE!</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後期高齢者医療特別会計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2.e-002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3.e-002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3.e-002</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1.e-002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生活排水処理事業特別会計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2.e-002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公共下水道事業特別会計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6.e-002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4.e-002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7.0000000000000007e-002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5.e-002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2.e-002</v>
      </c>
    </row>
    <row r="32" spans="1:11">
      <c r="A32" s="1042" t="str">
        <f>IF('連結実質赤字比率に係る赤字・黒字の構成分析'!C$38="",NA(),'連結実質赤字比率に係る赤字・黒字の構成分析'!C$38)</f>
        <v>笠木簡易水道事業特別会計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0.14000000000000001</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0.16</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0.26</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0.25</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0.23</v>
      </c>
    </row>
    <row r="33" spans="1:16">
      <c r="A33" s="1042" t="str">
        <f>IF('連結実質赤字比率に係る赤字・黒字の構成分析'!C$37="",NA(),'連結実質赤字比率に係る赤字・黒字の構成分析'!C$37)</f>
        <v>介護保険特別会計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1.76</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1.52</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2.21</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1.85</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0.67</v>
      </c>
    </row>
    <row r="34" spans="1:16">
      <c r="A34" s="1042" t="str">
        <f>IF('連結実質赤字比率に係る赤字・黒字の構成分析'!C$36="",NA(),'連結実質赤字比率に係る赤字・黒字の構成分析'!C$36)</f>
        <v>国民健康保険特別会計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0.39</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0.93</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1.85</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1.1499999999999999</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0.91</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4.8099999999999996</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5.24</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4.83</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4.41</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5</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6.53</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7.71</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7.93</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9.0299999999999994</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10.07</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114</v>
      </c>
      <c r="C41" s="1043"/>
      <c r="D41" s="1043" t="s">
        <v>116</v>
      </c>
      <c r="E41" s="1043" t="s">
        <v>114</v>
      </c>
      <c r="F41" s="1043"/>
      <c r="G41" s="1043" t="s">
        <v>116</v>
      </c>
      <c r="H41" s="1043" t="s">
        <v>114</v>
      </c>
      <c r="I41" s="1043"/>
      <c r="J41" s="1043" t="s">
        <v>116</v>
      </c>
      <c r="K41" s="1043" t="s">
        <v>114</v>
      </c>
      <c r="L41" s="1043"/>
      <c r="M41" s="1043" t="s">
        <v>116</v>
      </c>
      <c r="N41" s="1043" t="s">
        <v>114</v>
      </c>
      <c r="O41" s="1043"/>
      <c r="P41" s="1043" t="s">
        <v>116</v>
      </c>
    </row>
    <row r="42" spans="1:16">
      <c r="A42" s="1043" t="s">
        <v>117</v>
      </c>
      <c r="B42" s="1043"/>
      <c r="C42" s="1043"/>
      <c r="D42" s="1043">
        <f>'実質公債費比率（分子）の構造'!K$52</f>
        <v>2595</v>
      </c>
      <c r="E42" s="1043"/>
      <c r="F42" s="1043"/>
      <c r="G42" s="1043">
        <f>'実質公債費比率（分子）の構造'!L$52</f>
        <v>2650</v>
      </c>
      <c r="H42" s="1043"/>
      <c r="I42" s="1043"/>
      <c r="J42" s="1043">
        <f>'実質公債費比率（分子）の構造'!M$52</f>
        <v>2662</v>
      </c>
      <c r="K42" s="1043"/>
      <c r="L42" s="1043"/>
      <c r="M42" s="1043">
        <f>'実質公債費比率（分子）の構造'!N$52</f>
        <v>2692</v>
      </c>
      <c r="N42" s="1043"/>
      <c r="O42" s="1043"/>
      <c r="P42" s="1043">
        <f>'実質公債費比率（分子）の構造'!O$52</f>
        <v>2633</v>
      </c>
    </row>
    <row r="43" spans="1:16">
      <c r="A43" s="1043" t="s">
        <v>47</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45</v>
      </c>
      <c r="B44" s="1043">
        <f>'実質公債費比率（分子）の構造'!K$50</f>
        <v>40</v>
      </c>
      <c r="C44" s="1043"/>
      <c r="D44" s="1043"/>
      <c r="E44" s="1043">
        <f>'実質公債費比率（分子）の構造'!L$50</f>
        <v>39</v>
      </c>
      <c r="F44" s="1043"/>
      <c r="G44" s="1043"/>
      <c r="H44" s="1043">
        <f>'実質公債費比率（分子）の構造'!M$50</f>
        <v>38</v>
      </c>
      <c r="I44" s="1043"/>
      <c r="J44" s="1043"/>
      <c r="K44" s="1043">
        <f>'実質公債費比率（分子）の構造'!N$50</f>
        <v>33</v>
      </c>
      <c r="L44" s="1043"/>
      <c r="M44" s="1043"/>
      <c r="N44" s="1043">
        <f>'実質公債費比率（分子）の構造'!O$50</f>
        <v>33</v>
      </c>
      <c r="O44" s="1043"/>
      <c r="P44" s="1043"/>
    </row>
    <row r="45" spans="1:16">
      <c r="A45" s="1043" t="s">
        <v>0</v>
      </c>
      <c r="B45" s="1043">
        <f>'実質公債費比率（分子）の構造'!K$49</f>
        <v>5</v>
      </c>
      <c r="C45" s="1043"/>
      <c r="D45" s="1043"/>
      <c r="E45" s="1043">
        <f>'実質公債費比率（分子）の構造'!L$49</f>
        <v>22</v>
      </c>
      <c r="F45" s="1043"/>
      <c r="G45" s="1043"/>
      <c r="H45" s="1043">
        <f>'実質公債費比率（分子）の構造'!M$49</f>
        <v>22</v>
      </c>
      <c r="I45" s="1043"/>
      <c r="J45" s="1043"/>
      <c r="K45" s="1043">
        <f>'実質公債費比率（分子）の構造'!N$49</f>
        <v>21</v>
      </c>
      <c r="L45" s="1043"/>
      <c r="M45" s="1043"/>
      <c r="N45" s="1043">
        <f>'実質公債費比率（分子）の構造'!O$49</f>
        <v>23</v>
      </c>
      <c r="O45" s="1043"/>
      <c r="P45" s="1043"/>
    </row>
    <row r="46" spans="1:16">
      <c r="A46" s="1043" t="s">
        <v>40</v>
      </c>
      <c r="B46" s="1043">
        <f>'実質公債費比率（分子）の構造'!K$48</f>
        <v>171</v>
      </c>
      <c r="C46" s="1043"/>
      <c r="D46" s="1043"/>
      <c r="E46" s="1043">
        <f>'実質公債費比率（分子）の構造'!L$48</f>
        <v>154</v>
      </c>
      <c r="F46" s="1043"/>
      <c r="G46" s="1043"/>
      <c r="H46" s="1043">
        <f>'実質公債費比率（分子）の構造'!M$48</f>
        <v>159</v>
      </c>
      <c r="I46" s="1043"/>
      <c r="J46" s="1043"/>
      <c r="K46" s="1043">
        <f>'実質公債費比率（分子）の構造'!N$48</f>
        <v>146</v>
      </c>
      <c r="L46" s="1043"/>
      <c r="M46" s="1043"/>
      <c r="N46" s="1043">
        <f>'実質公債費比率（分子）の構造'!O$48</f>
        <v>136</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33</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26</v>
      </c>
      <c r="B49" s="1043">
        <f>'実質公債費比率（分子）の構造'!K$45</f>
        <v>2901</v>
      </c>
      <c r="C49" s="1043"/>
      <c r="D49" s="1043"/>
      <c r="E49" s="1043">
        <f>'実質公債費比率（分子）の構造'!L$45</f>
        <v>3004</v>
      </c>
      <c r="F49" s="1043"/>
      <c r="G49" s="1043"/>
      <c r="H49" s="1043">
        <f>'実質公債費比率（分子）の構造'!M$45</f>
        <v>3056</v>
      </c>
      <c r="I49" s="1043"/>
      <c r="J49" s="1043"/>
      <c r="K49" s="1043">
        <f>'実質公債費比率（分子）の構造'!N$45</f>
        <v>3170</v>
      </c>
      <c r="L49" s="1043"/>
      <c r="M49" s="1043"/>
      <c r="N49" s="1043">
        <f>'実質公債費比率（分子）の構造'!O$45</f>
        <v>3168</v>
      </c>
      <c r="O49" s="1043"/>
      <c r="P49" s="1043"/>
    </row>
    <row r="50" spans="1:16">
      <c r="A50" s="1043" t="s">
        <v>59</v>
      </c>
      <c r="B50" s="1043" t="e">
        <f>NA()</f>
        <v>#N/A</v>
      </c>
      <c r="C50" s="1043">
        <f>IF(ISNUMBER('実質公債費比率（分子）の構造'!K$53),'実質公債費比率（分子）の構造'!K$53,NA())</f>
        <v>522</v>
      </c>
      <c r="D50" s="1043" t="e">
        <f>NA()</f>
        <v>#N/A</v>
      </c>
      <c r="E50" s="1043" t="e">
        <f>NA()</f>
        <v>#N/A</v>
      </c>
      <c r="F50" s="1043">
        <f>IF(ISNUMBER('実質公債費比率（分子）の構造'!L$53),'実質公債費比率（分子）の構造'!L$53,NA())</f>
        <v>569</v>
      </c>
      <c r="G50" s="1043" t="e">
        <f>NA()</f>
        <v>#N/A</v>
      </c>
      <c r="H50" s="1043" t="e">
        <f>NA()</f>
        <v>#N/A</v>
      </c>
      <c r="I50" s="1043">
        <f>IF(ISNUMBER('実質公債費比率（分子）の構造'!M$53),'実質公債費比率（分子）の構造'!M$53,NA())</f>
        <v>613</v>
      </c>
      <c r="J50" s="1043" t="e">
        <f>NA()</f>
        <v>#N/A</v>
      </c>
      <c r="K50" s="1043" t="e">
        <f>NA()</f>
        <v>#N/A</v>
      </c>
      <c r="L50" s="1043">
        <f>IF(ISNUMBER('実質公債費比率（分子）の構造'!N$53),'実質公債費比率（分子）の構造'!N$53,NA())</f>
        <v>678</v>
      </c>
      <c r="M50" s="1043" t="e">
        <f>NA()</f>
        <v>#N/A</v>
      </c>
      <c r="N50" s="1043" t="e">
        <f>NA()</f>
        <v>#N/A</v>
      </c>
      <c r="O50" s="1043">
        <f>IF(ISNUMBER('実質公債費比率（分子）の構造'!O$53),'実質公債費比率（分子）の構造'!O$53,NA())</f>
        <v>727</v>
      </c>
      <c r="P50" s="1043" t="e">
        <f>NA()</f>
        <v>#N/A</v>
      </c>
    </row>
    <row r="53" spans="1:16">
      <c r="A53" s="1040" t="s">
        <v>120</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123</v>
      </c>
      <c r="C55" s="1042"/>
      <c r="D55" s="1042" t="s">
        <v>126</v>
      </c>
      <c r="E55" s="1042" t="s">
        <v>123</v>
      </c>
      <c r="F55" s="1042"/>
      <c r="G55" s="1042" t="s">
        <v>126</v>
      </c>
      <c r="H55" s="1042" t="s">
        <v>123</v>
      </c>
      <c r="I55" s="1042"/>
      <c r="J55" s="1042" t="s">
        <v>126</v>
      </c>
      <c r="K55" s="1042" t="s">
        <v>123</v>
      </c>
      <c r="L55" s="1042"/>
      <c r="M55" s="1042" t="s">
        <v>126</v>
      </c>
      <c r="N55" s="1042" t="s">
        <v>123</v>
      </c>
      <c r="O55" s="1042"/>
      <c r="P55" s="1042" t="s">
        <v>126</v>
      </c>
    </row>
    <row r="56" spans="1:16">
      <c r="A56" s="1042" t="s">
        <v>53</v>
      </c>
      <c r="B56" s="1042"/>
      <c r="C56" s="1042"/>
      <c r="D56" s="1042">
        <f>'将来負担比率（分子）の構造'!I$52</f>
        <v>23076</v>
      </c>
      <c r="E56" s="1042"/>
      <c r="F56" s="1042"/>
      <c r="G56" s="1042">
        <f>'将来負担比率（分子）の構造'!J$52</f>
        <v>22349</v>
      </c>
      <c r="H56" s="1042"/>
      <c r="I56" s="1042"/>
      <c r="J56" s="1042">
        <f>'将来負担比率（分子）の構造'!K$52</f>
        <v>21535</v>
      </c>
      <c r="K56" s="1042"/>
      <c r="L56" s="1042"/>
      <c r="M56" s="1042">
        <f>'将来負担比率（分子）の構造'!L$52</f>
        <v>20418</v>
      </c>
      <c r="N56" s="1042"/>
      <c r="O56" s="1042"/>
      <c r="P56" s="1042">
        <f>'将来負担比率（分子）の構造'!M$52</f>
        <v>20166</v>
      </c>
    </row>
    <row r="57" spans="1:16">
      <c r="A57" s="1042" t="s">
        <v>94</v>
      </c>
      <c r="B57" s="1042"/>
      <c r="C57" s="1042"/>
      <c r="D57" s="1042">
        <f>'将来負担比率（分子）の構造'!I$51</f>
        <v>290</v>
      </c>
      <c r="E57" s="1042"/>
      <c r="F57" s="1042"/>
      <c r="G57" s="1042">
        <f>'将来負担比率（分子）の構造'!J$51</f>
        <v>239</v>
      </c>
      <c r="H57" s="1042"/>
      <c r="I57" s="1042"/>
      <c r="J57" s="1042">
        <f>'将来負担比率（分子）の構造'!K$51</f>
        <v>189</v>
      </c>
      <c r="K57" s="1042"/>
      <c r="L57" s="1042"/>
      <c r="M57" s="1042">
        <f>'将来負担比率（分子）の構造'!L$51</f>
        <v>139</v>
      </c>
      <c r="N57" s="1042"/>
      <c r="O57" s="1042"/>
      <c r="P57" s="1042">
        <f>'将来負担比率（分子）の構造'!M$51</f>
        <v>86</v>
      </c>
    </row>
    <row r="58" spans="1:16">
      <c r="A58" s="1042" t="s">
        <v>92</v>
      </c>
      <c r="B58" s="1042"/>
      <c r="C58" s="1042"/>
      <c r="D58" s="1042">
        <f>'将来負担比率（分子）の構造'!I$50</f>
        <v>9748</v>
      </c>
      <c r="E58" s="1042"/>
      <c r="F58" s="1042"/>
      <c r="G58" s="1042">
        <f>'将来負担比率（分子）の構造'!J$50</f>
        <v>10213</v>
      </c>
      <c r="H58" s="1042"/>
      <c r="I58" s="1042"/>
      <c r="J58" s="1042">
        <f>'将来負担比率（分子）の構造'!K$50</f>
        <v>10811</v>
      </c>
      <c r="K58" s="1042"/>
      <c r="L58" s="1042"/>
      <c r="M58" s="1042">
        <f>'将来負担比率（分子）の構造'!L$50</f>
        <v>11232</v>
      </c>
      <c r="N58" s="1042"/>
      <c r="O58" s="1042"/>
      <c r="P58" s="1042">
        <f>'将来負担比率（分子）の構造'!M$50</f>
        <v>11422</v>
      </c>
    </row>
    <row r="59" spans="1:16">
      <c r="A59" s="1042" t="s">
        <v>89</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85</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74</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75</v>
      </c>
      <c r="B62" s="1042">
        <f>'将来負担比率（分子）の構造'!I$45</f>
        <v>2561</v>
      </c>
      <c r="C62" s="1042"/>
      <c r="D62" s="1042"/>
      <c r="E62" s="1042">
        <f>'将来負担比率（分子）の構造'!J$45</f>
        <v>2444</v>
      </c>
      <c r="F62" s="1042"/>
      <c r="G62" s="1042"/>
      <c r="H62" s="1042">
        <f>'将来負担比率（分子）の構造'!K$45</f>
        <v>2496</v>
      </c>
      <c r="I62" s="1042"/>
      <c r="J62" s="1042"/>
      <c r="K62" s="1042">
        <f>'将来負担比率（分子）の構造'!L$45</f>
        <v>2067</v>
      </c>
      <c r="L62" s="1042"/>
      <c r="M62" s="1042"/>
      <c r="N62" s="1042">
        <f>'将来負担比率（分子）の構造'!M$45</f>
        <v>1948</v>
      </c>
      <c r="O62" s="1042"/>
      <c r="P62" s="1042"/>
    </row>
    <row r="63" spans="1:16">
      <c r="A63" s="1042" t="s">
        <v>73</v>
      </c>
      <c r="B63" s="1042">
        <f>'将来負担比率（分子）の構造'!I$44</f>
        <v>149</v>
      </c>
      <c r="C63" s="1042"/>
      <c r="D63" s="1042"/>
      <c r="E63" s="1042">
        <f>'将来負担比率（分子）の構造'!J$44</f>
        <v>135</v>
      </c>
      <c r="F63" s="1042"/>
      <c r="G63" s="1042"/>
      <c r="H63" s="1042">
        <f>'将来負担比率（分子）の構造'!K$44</f>
        <v>126</v>
      </c>
      <c r="I63" s="1042"/>
      <c r="J63" s="1042"/>
      <c r="K63" s="1042">
        <f>'将来負担比率（分子）の構造'!L$44</f>
        <v>156</v>
      </c>
      <c r="L63" s="1042"/>
      <c r="M63" s="1042"/>
      <c r="N63" s="1042">
        <f>'将来負担比率（分子）の構造'!M$44</f>
        <v>132</v>
      </c>
      <c r="O63" s="1042"/>
      <c r="P63" s="1042"/>
    </row>
    <row r="64" spans="1:16">
      <c r="A64" s="1042" t="s">
        <v>71</v>
      </c>
      <c r="B64" s="1042">
        <f>'将来負担比率（分子）の構造'!I$43</f>
        <v>2488</v>
      </c>
      <c r="C64" s="1042"/>
      <c r="D64" s="1042"/>
      <c r="E64" s="1042">
        <f>'将来負担比率（分子）の構造'!J$43</f>
        <v>2493</v>
      </c>
      <c r="F64" s="1042"/>
      <c r="G64" s="1042"/>
      <c r="H64" s="1042">
        <f>'将来負担比率（分子）の構造'!K$43</f>
        <v>2215</v>
      </c>
      <c r="I64" s="1042"/>
      <c r="J64" s="1042"/>
      <c r="K64" s="1042">
        <f>'将来負担比率（分子）の構造'!L$43</f>
        <v>1987</v>
      </c>
      <c r="L64" s="1042"/>
      <c r="M64" s="1042"/>
      <c r="N64" s="1042">
        <f>'将来負担比率（分子）の構造'!M$43</f>
        <v>1839</v>
      </c>
      <c r="O64" s="1042"/>
      <c r="P64" s="1042"/>
    </row>
    <row r="65" spans="1:16">
      <c r="A65" s="1042" t="s">
        <v>69</v>
      </c>
      <c r="B65" s="1042">
        <f>'将来負担比率（分子）の構造'!I$42</f>
        <v>254</v>
      </c>
      <c r="C65" s="1042"/>
      <c r="D65" s="1042"/>
      <c r="E65" s="1042">
        <f>'将来負担比率（分子）の構造'!J$42</f>
        <v>252</v>
      </c>
      <c r="F65" s="1042"/>
      <c r="G65" s="1042"/>
      <c r="H65" s="1042">
        <f>'将来負担比率（分子）の構造'!K$42</f>
        <v>198</v>
      </c>
      <c r="I65" s="1042"/>
      <c r="J65" s="1042"/>
      <c r="K65" s="1042">
        <f>'将来負担比率（分子）の構造'!L$42</f>
        <v>172</v>
      </c>
      <c r="L65" s="1042"/>
      <c r="M65" s="1042"/>
      <c r="N65" s="1042">
        <f>'将来負担比率（分子）の構造'!M$42</f>
        <v>1164</v>
      </c>
      <c r="O65" s="1042"/>
      <c r="P65" s="1042"/>
    </row>
    <row r="66" spans="1:16">
      <c r="A66" s="1042" t="s">
        <v>64</v>
      </c>
      <c r="B66" s="1042">
        <f>'将来負担比率（分子）の構造'!I$41</f>
        <v>27121</v>
      </c>
      <c r="C66" s="1042"/>
      <c r="D66" s="1042"/>
      <c r="E66" s="1042">
        <f>'将来負担比率（分子）の構造'!J$41</f>
        <v>26613</v>
      </c>
      <c r="F66" s="1042"/>
      <c r="G66" s="1042"/>
      <c r="H66" s="1042">
        <f>'将来負担比率（分子）の構造'!K$41</f>
        <v>25666</v>
      </c>
      <c r="I66" s="1042"/>
      <c r="J66" s="1042"/>
      <c r="K66" s="1042">
        <f>'将来負担比率（分子）の構造'!L$41</f>
        <v>24856</v>
      </c>
      <c r="L66" s="1042"/>
      <c r="M66" s="1042"/>
      <c r="N66" s="1042">
        <f>'将来負担比率（分子）の構造'!M$41</f>
        <v>24787</v>
      </c>
      <c r="O66" s="1042"/>
      <c r="P66" s="1042"/>
    </row>
    <row r="67" spans="1:16">
      <c r="A67" s="1042" t="s">
        <v>98</v>
      </c>
      <c r="B67" s="1042" t="e">
        <f>NA()</f>
        <v>#N/A</v>
      </c>
      <c r="C67" s="1042">
        <f>IF(ISNUMBER('将来負担比率（分子）の構造'!I$53),IF('将来負担比率（分子）の構造'!I$53&lt;0,0,'将来負担比率（分子）の構造'!I$53),NA())</f>
        <v>0</v>
      </c>
      <c r="D67" s="1042" t="e">
        <f>NA()</f>
        <v>#N/A</v>
      </c>
      <c r="E67" s="1042" t="e">
        <f>NA()</f>
        <v>#N/A</v>
      </c>
      <c r="F67" s="1042">
        <f>IF(ISNUMBER('将来負担比率（分子）の構造'!J$53),IF('将来負担比率（分子）の構造'!J$53&lt;0,0,'将来負担比率（分子）の構造'!J$53),NA())</f>
        <v>0</v>
      </c>
      <c r="G67" s="1042" t="e">
        <f>NA()</f>
        <v>#N/A</v>
      </c>
      <c r="H67" s="1042" t="e">
        <f>NA()</f>
        <v>#N/A</v>
      </c>
      <c r="I67" s="1042">
        <f>IF(ISNUMBER('将来負担比率（分子）の構造'!K$53),IF('将来負担比率（分子）の構造'!K$53&lt;0,0,'将来負担比率（分子）の構造'!K$53),NA())</f>
        <v>0</v>
      </c>
      <c r="J67" s="1042" t="e">
        <f>NA()</f>
        <v>#N/A</v>
      </c>
      <c r="K67" s="1042" t="e">
        <f>NA()</f>
        <v>#N/A</v>
      </c>
      <c r="L67" s="1042">
        <f>IF(ISNUMBER('将来負担比率（分子）の構造'!L$53),IF('将来負担比率（分子）の構造'!L$53&lt;0,0,'将来負担比率（分子）の構造'!L$53),NA())</f>
        <v>0</v>
      </c>
      <c r="M67" s="1042" t="e">
        <f>NA()</f>
        <v>#N/A</v>
      </c>
      <c r="N67" s="1042" t="e">
        <f>NA()</f>
        <v>#N/A</v>
      </c>
      <c r="O67" s="1042">
        <f>IF(ISNUMBER('将来負担比率（分子）の構造'!M$53),IF('将来負担比率（分子）の構造'!M$53&lt;0,0,'将来負担比率（分子）の構造'!M$53),NA())</f>
        <v>0</v>
      </c>
      <c r="P67" s="1042" t="e">
        <f>NA()</f>
        <v>#N/A</v>
      </c>
    </row>
    <row r="70" spans="1:16">
      <c r="A70" s="1045" t="s">
        <v>127</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128</v>
      </c>
      <c r="B72" s="1046">
        <f>基金残高に係る経年分析!F55</f>
        <v>3065</v>
      </c>
      <c r="C72" s="1046">
        <f>基金残高に係る経年分析!G55</f>
        <v>2971</v>
      </c>
      <c r="D72" s="1046">
        <f>基金残高に係る経年分析!H55</f>
        <v>2785</v>
      </c>
    </row>
    <row r="73" spans="1:16">
      <c r="A73" s="1044" t="s">
        <v>129</v>
      </c>
      <c r="B73" s="1046">
        <f>基金残高に係る経年分析!F56</f>
        <v>708</v>
      </c>
      <c r="C73" s="1046">
        <f>基金残高に係る経年分析!G56</f>
        <v>709</v>
      </c>
      <c r="D73" s="1046">
        <f>基金残高に係る経年分析!H56</f>
        <v>710</v>
      </c>
    </row>
    <row r="74" spans="1:16">
      <c r="A74" s="1044" t="s">
        <v>131</v>
      </c>
      <c r="B74" s="1046">
        <f>基金残高に係る経年分析!F57</f>
        <v>5942</v>
      </c>
      <c r="C74" s="1046">
        <f>基金残高に係る経年分析!G57</f>
        <v>6420</v>
      </c>
      <c r="D74" s="1046">
        <f>基金残高に係る経年分析!H57</f>
        <v>6602</v>
      </c>
    </row>
  </sheetData>
  <sheetProtection algorithmName="SHA-512" hashValue="m6F7Kgb1XmLJoWxg9rkP5ZafG9tcJ/yARdhqKvNBQWOI1rOt+VJA+zBVackdouxreWWK6u5mZzd7wMViJLfWOA==" saltValue="O8/O/aO1j2KFx+VFNAS+G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J13" zoomScale="115" zoomScaleNormal="115"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313</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321</v>
      </c>
      <c r="AA4" s="139"/>
      <c r="AB4" s="139"/>
      <c r="AC4" s="144"/>
      <c r="AD4" s="183" t="s">
        <v>238</v>
      </c>
      <c r="AE4" s="139"/>
      <c r="AF4" s="139"/>
      <c r="AG4" s="139"/>
      <c r="AH4" s="139"/>
      <c r="AI4" s="139"/>
      <c r="AJ4" s="139"/>
      <c r="AK4" s="144"/>
      <c r="AL4" s="183" t="s">
        <v>321</v>
      </c>
      <c r="AM4" s="139"/>
      <c r="AN4" s="139"/>
      <c r="AO4" s="144"/>
      <c r="AP4" s="301" t="s">
        <v>323</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3359237</v>
      </c>
      <c r="S5" s="279"/>
      <c r="T5" s="279"/>
      <c r="U5" s="279"/>
      <c r="V5" s="279"/>
      <c r="W5" s="279"/>
      <c r="X5" s="279"/>
      <c r="Y5" s="281"/>
      <c r="Z5" s="284">
        <v>12.3</v>
      </c>
      <c r="AA5" s="284"/>
      <c r="AB5" s="284"/>
      <c r="AC5" s="284"/>
      <c r="AD5" s="289">
        <v>3359237</v>
      </c>
      <c r="AE5" s="289"/>
      <c r="AF5" s="289"/>
      <c r="AG5" s="289"/>
      <c r="AH5" s="289"/>
      <c r="AI5" s="289"/>
      <c r="AJ5" s="289"/>
      <c r="AK5" s="289"/>
      <c r="AL5" s="294">
        <v>27.1</v>
      </c>
      <c r="AM5" s="296"/>
      <c r="AN5" s="296"/>
      <c r="AO5" s="298"/>
      <c r="AP5" s="262" t="s">
        <v>327</v>
      </c>
      <c r="AQ5" s="268"/>
      <c r="AR5" s="268"/>
      <c r="AS5" s="268"/>
      <c r="AT5" s="268"/>
      <c r="AU5" s="268"/>
      <c r="AV5" s="268"/>
      <c r="AW5" s="268"/>
      <c r="AX5" s="268"/>
      <c r="AY5" s="268"/>
      <c r="AZ5" s="268"/>
      <c r="BA5" s="268"/>
      <c r="BB5" s="268"/>
      <c r="BC5" s="268"/>
      <c r="BD5" s="268"/>
      <c r="BE5" s="268"/>
      <c r="BF5" s="271"/>
      <c r="BG5" s="277">
        <v>3359237</v>
      </c>
      <c r="BH5" s="219"/>
      <c r="BI5" s="219"/>
      <c r="BJ5" s="219"/>
      <c r="BK5" s="219"/>
      <c r="BL5" s="219"/>
      <c r="BM5" s="219"/>
      <c r="BN5" s="282"/>
      <c r="BO5" s="285">
        <v>100</v>
      </c>
      <c r="BP5" s="285"/>
      <c r="BQ5" s="285"/>
      <c r="BR5" s="285"/>
      <c r="BS5" s="290" t="s">
        <v>207</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329</v>
      </c>
      <c r="CS5" s="139"/>
      <c r="CT5" s="139"/>
      <c r="CU5" s="139"/>
      <c r="CV5" s="139"/>
      <c r="CW5" s="139"/>
      <c r="CX5" s="139"/>
      <c r="CY5" s="144"/>
      <c r="CZ5" s="183" t="s">
        <v>321</v>
      </c>
      <c r="DA5" s="139"/>
      <c r="DB5" s="139"/>
      <c r="DC5" s="144"/>
      <c r="DD5" s="183" t="s">
        <v>331</v>
      </c>
      <c r="DE5" s="139"/>
      <c r="DF5" s="139"/>
      <c r="DG5" s="139"/>
      <c r="DH5" s="139"/>
      <c r="DI5" s="139"/>
      <c r="DJ5" s="139"/>
      <c r="DK5" s="139"/>
      <c r="DL5" s="139"/>
      <c r="DM5" s="139"/>
      <c r="DN5" s="139"/>
      <c r="DO5" s="139"/>
      <c r="DP5" s="144"/>
      <c r="DQ5" s="183"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334</v>
      </c>
      <c r="C6" s="36"/>
      <c r="D6" s="36"/>
      <c r="E6" s="36"/>
      <c r="F6" s="36"/>
      <c r="G6" s="36"/>
      <c r="H6" s="36"/>
      <c r="I6" s="36"/>
      <c r="J6" s="36"/>
      <c r="K6" s="36"/>
      <c r="L6" s="36"/>
      <c r="M6" s="36"/>
      <c r="N6" s="36"/>
      <c r="O6" s="36"/>
      <c r="P6" s="36"/>
      <c r="Q6" s="272"/>
      <c r="R6" s="277">
        <v>280928</v>
      </c>
      <c r="S6" s="219"/>
      <c r="T6" s="219"/>
      <c r="U6" s="219"/>
      <c r="V6" s="219"/>
      <c r="W6" s="219"/>
      <c r="X6" s="219"/>
      <c r="Y6" s="282"/>
      <c r="Z6" s="285">
        <v>1</v>
      </c>
      <c r="AA6" s="285"/>
      <c r="AB6" s="285"/>
      <c r="AC6" s="285"/>
      <c r="AD6" s="290">
        <v>280928</v>
      </c>
      <c r="AE6" s="290"/>
      <c r="AF6" s="290"/>
      <c r="AG6" s="290"/>
      <c r="AH6" s="290"/>
      <c r="AI6" s="290"/>
      <c r="AJ6" s="290"/>
      <c r="AK6" s="290"/>
      <c r="AL6" s="286">
        <v>2.2999999999999998</v>
      </c>
      <c r="AM6" s="240"/>
      <c r="AN6" s="240"/>
      <c r="AO6" s="299"/>
      <c r="AP6" s="263" t="s">
        <v>106</v>
      </c>
      <c r="AQ6" s="36"/>
      <c r="AR6" s="36"/>
      <c r="AS6" s="36"/>
      <c r="AT6" s="36"/>
      <c r="AU6" s="36"/>
      <c r="AV6" s="36"/>
      <c r="AW6" s="36"/>
      <c r="AX6" s="36"/>
      <c r="AY6" s="36"/>
      <c r="AZ6" s="36"/>
      <c r="BA6" s="36"/>
      <c r="BB6" s="36"/>
      <c r="BC6" s="36"/>
      <c r="BD6" s="36"/>
      <c r="BE6" s="36"/>
      <c r="BF6" s="272"/>
      <c r="BG6" s="277">
        <v>3359237</v>
      </c>
      <c r="BH6" s="219"/>
      <c r="BI6" s="219"/>
      <c r="BJ6" s="219"/>
      <c r="BK6" s="219"/>
      <c r="BL6" s="219"/>
      <c r="BM6" s="219"/>
      <c r="BN6" s="282"/>
      <c r="BO6" s="285">
        <v>100</v>
      </c>
      <c r="BP6" s="285"/>
      <c r="BQ6" s="285"/>
      <c r="BR6" s="285"/>
      <c r="BS6" s="290" t="s">
        <v>207</v>
      </c>
      <c r="BT6" s="290"/>
      <c r="BU6" s="290"/>
      <c r="BV6" s="290"/>
      <c r="BW6" s="290"/>
      <c r="BX6" s="290"/>
      <c r="BY6" s="290"/>
      <c r="BZ6" s="290"/>
      <c r="CA6" s="290"/>
      <c r="CB6" s="331"/>
      <c r="CD6" s="262" t="s">
        <v>335</v>
      </c>
      <c r="CE6" s="268"/>
      <c r="CF6" s="268"/>
      <c r="CG6" s="268"/>
      <c r="CH6" s="268"/>
      <c r="CI6" s="268"/>
      <c r="CJ6" s="268"/>
      <c r="CK6" s="268"/>
      <c r="CL6" s="268"/>
      <c r="CM6" s="268"/>
      <c r="CN6" s="268"/>
      <c r="CO6" s="268"/>
      <c r="CP6" s="268"/>
      <c r="CQ6" s="271"/>
      <c r="CR6" s="277">
        <v>186493</v>
      </c>
      <c r="CS6" s="219"/>
      <c r="CT6" s="219"/>
      <c r="CU6" s="219"/>
      <c r="CV6" s="219"/>
      <c r="CW6" s="219"/>
      <c r="CX6" s="219"/>
      <c r="CY6" s="282"/>
      <c r="CZ6" s="294">
        <v>0.7</v>
      </c>
      <c r="DA6" s="296"/>
      <c r="DB6" s="296"/>
      <c r="DC6" s="342"/>
      <c r="DD6" s="291" t="s">
        <v>207</v>
      </c>
      <c r="DE6" s="219"/>
      <c r="DF6" s="219"/>
      <c r="DG6" s="219"/>
      <c r="DH6" s="219"/>
      <c r="DI6" s="219"/>
      <c r="DJ6" s="219"/>
      <c r="DK6" s="219"/>
      <c r="DL6" s="219"/>
      <c r="DM6" s="219"/>
      <c r="DN6" s="219"/>
      <c r="DO6" s="219"/>
      <c r="DP6" s="282"/>
      <c r="DQ6" s="291">
        <v>186493</v>
      </c>
      <c r="DR6" s="219"/>
      <c r="DS6" s="219"/>
      <c r="DT6" s="219"/>
      <c r="DU6" s="219"/>
      <c r="DV6" s="219"/>
      <c r="DW6" s="219"/>
      <c r="DX6" s="219"/>
      <c r="DY6" s="219"/>
      <c r="DZ6" s="219"/>
      <c r="EA6" s="219"/>
      <c r="EB6" s="219"/>
      <c r="EC6" s="332"/>
    </row>
    <row r="7" spans="2:143" ht="11.25" customHeight="1">
      <c r="B7" s="263" t="s">
        <v>52</v>
      </c>
      <c r="C7" s="36"/>
      <c r="D7" s="36"/>
      <c r="E7" s="36"/>
      <c r="F7" s="36"/>
      <c r="G7" s="36"/>
      <c r="H7" s="36"/>
      <c r="I7" s="36"/>
      <c r="J7" s="36"/>
      <c r="K7" s="36"/>
      <c r="L7" s="36"/>
      <c r="M7" s="36"/>
      <c r="N7" s="36"/>
      <c r="O7" s="36"/>
      <c r="P7" s="36"/>
      <c r="Q7" s="272"/>
      <c r="R7" s="277">
        <v>1926</v>
      </c>
      <c r="S7" s="219"/>
      <c r="T7" s="219"/>
      <c r="U7" s="219"/>
      <c r="V7" s="219"/>
      <c r="W7" s="219"/>
      <c r="X7" s="219"/>
      <c r="Y7" s="282"/>
      <c r="Z7" s="285">
        <v>0</v>
      </c>
      <c r="AA7" s="285"/>
      <c r="AB7" s="285"/>
      <c r="AC7" s="285"/>
      <c r="AD7" s="290">
        <v>1926</v>
      </c>
      <c r="AE7" s="290"/>
      <c r="AF7" s="290"/>
      <c r="AG7" s="290"/>
      <c r="AH7" s="290"/>
      <c r="AI7" s="290"/>
      <c r="AJ7" s="290"/>
      <c r="AK7" s="290"/>
      <c r="AL7" s="286">
        <v>0</v>
      </c>
      <c r="AM7" s="240"/>
      <c r="AN7" s="240"/>
      <c r="AO7" s="299"/>
      <c r="AP7" s="263" t="s">
        <v>336</v>
      </c>
      <c r="AQ7" s="36"/>
      <c r="AR7" s="36"/>
      <c r="AS7" s="36"/>
      <c r="AT7" s="36"/>
      <c r="AU7" s="36"/>
      <c r="AV7" s="36"/>
      <c r="AW7" s="36"/>
      <c r="AX7" s="36"/>
      <c r="AY7" s="36"/>
      <c r="AZ7" s="36"/>
      <c r="BA7" s="36"/>
      <c r="BB7" s="36"/>
      <c r="BC7" s="36"/>
      <c r="BD7" s="36"/>
      <c r="BE7" s="36"/>
      <c r="BF7" s="272"/>
      <c r="BG7" s="277">
        <v>1215063</v>
      </c>
      <c r="BH7" s="219"/>
      <c r="BI7" s="219"/>
      <c r="BJ7" s="219"/>
      <c r="BK7" s="219"/>
      <c r="BL7" s="219"/>
      <c r="BM7" s="219"/>
      <c r="BN7" s="282"/>
      <c r="BO7" s="285">
        <v>36.200000000000003</v>
      </c>
      <c r="BP7" s="285"/>
      <c r="BQ7" s="285"/>
      <c r="BR7" s="285"/>
      <c r="BS7" s="290" t="s">
        <v>207</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2420317</v>
      </c>
      <c r="CS7" s="219"/>
      <c r="CT7" s="219"/>
      <c r="CU7" s="219"/>
      <c r="CV7" s="219"/>
      <c r="CW7" s="219"/>
      <c r="CX7" s="219"/>
      <c r="CY7" s="282"/>
      <c r="CZ7" s="285">
        <v>9.1999999999999993</v>
      </c>
      <c r="DA7" s="285"/>
      <c r="DB7" s="285"/>
      <c r="DC7" s="285"/>
      <c r="DD7" s="291">
        <v>143035</v>
      </c>
      <c r="DE7" s="219"/>
      <c r="DF7" s="219"/>
      <c r="DG7" s="219"/>
      <c r="DH7" s="219"/>
      <c r="DI7" s="219"/>
      <c r="DJ7" s="219"/>
      <c r="DK7" s="219"/>
      <c r="DL7" s="219"/>
      <c r="DM7" s="219"/>
      <c r="DN7" s="219"/>
      <c r="DO7" s="219"/>
      <c r="DP7" s="282"/>
      <c r="DQ7" s="291">
        <v>1812390</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5917</v>
      </c>
      <c r="S8" s="219"/>
      <c r="T8" s="219"/>
      <c r="U8" s="219"/>
      <c r="V8" s="219"/>
      <c r="W8" s="219"/>
      <c r="X8" s="219"/>
      <c r="Y8" s="282"/>
      <c r="Z8" s="285">
        <v>0</v>
      </c>
      <c r="AA8" s="285"/>
      <c r="AB8" s="285"/>
      <c r="AC8" s="285"/>
      <c r="AD8" s="290">
        <v>5917</v>
      </c>
      <c r="AE8" s="290"/>
      <c r="AF8" s="290"/>
      <c r="AG8" s="290"/>
      <c r="AH8" s="290"/>
      <c r="AI8" s="290"/>
      <c r="AJ8" s="290"/>
      <c r="AK8" s="290"/>
      <c r="AL8" s="286">
        <v>0</v>
      </c>
      <c r="AM8" s="240"/>
      <c r="AN8" s="240"/>
      <c r="AO8" s="299"/>
      <c r="AP8" s="263" t="s">
        <v>124</v>
      </c>
      <c r="AQ8" s="36"/>
      <c r="AR8" s="36"/>
      <c r="AS8" s="36"/>
      <c r="AT8" s="36"/>
      <c r="AU8" s="36"/>
      <c r="AV8" s="36"/>
      <c r="AW8" s="36"/>
      <c r="AX8" s="36"/>
      <c r="AY8" s="36"/>
      <c r="AZ8" s="36"/>
      <c r="BA8" s="36"/>
      <c r="BB8" s="36"/>
      <c r="BC8" s="36"/>
      <c r="BD8" s="36"/>
      <c r="BE8" s="36"/>
      <c r="BF8" s="272"/>
      <c r="BG8" s="277">
        <v>53735</v>
      </c>
      <c r="BH8" s="219"/>
      <c r="BI8" s="219"/>
      <c r="BJ8" s="219"/>
      <c r="BK8" s="219"/>
      <c r="BL8" s="219"/>
      <c r="BM8" s="219"/>
      <c r="BN8" s="282"/>
      <c r="BO8" s="285">
        <v>1.6</v>
      </c>
      <c r="BP8" s="285"/>
      <c r="BQ8" s="285"/>
      <c r="BR8" s="285"/>
      <c r="BS8" s="291" t="s">
        <v>207</v>
      </c>
      <c r="BT8" s="219"/>
      <c r="BU8" s="219"/>
      <c r="BV8" s="219"/>
      <c r="BW8" s="219"/>
      <c r="BX8" s="219"/>
      <c r="BY8" s="219"/>
      <c r="BZ8" s="219"/>
      <c r="CA8" s="219"/>
      <c r="CB8" s="332"/>
      <c r="CD8" s="263" t="s">
        <v>341</v>
      </c>
      <c r="CE8" s="36"/>
      <c r="CF8" s="36"/>
      <c r="CG8" s="36"/>
      <c r="CH8" s="36"/>
      <c r="CI8" s="36"/>
      <c r="CJ8" s="36"/>
      <c r="CK8" s="36"/>
      <c r="CL8" s="36"/>
      <c r="CM8" s="36"/>
      <c r="CN8" s="36"/>
      <c r="CO8" s="36"/>
      <c r="CP8" s="36"/>
      <c r="CQ8" s="272"/>
      <c r="CR8" s="277">
        <v>7551072</v>
      </c>
      <c r="CS8" s="219"/>
      <c r="CT8" s="219"/>
      <c r="CU8" s="219"/>
      <c r="CV8" s="219"/>
      <c r="CW8" s="219"/>
      <c r="CX8" s="219"/>
      <c r="CY8" s="282"/>
      <c r="CZ8" s="285">
        <v>28.7</v>
      </c>
      <c r="DA8" s="285"/>
      <c r="DB8" s="285"/>
      <c r="DC8" s="285"/>
      <c r="DD8" s="291">
        <v>96382</v>
      </c>
      <c r="DE8" s="219"/>
      <c r="DF8" s="219"/>
      <c r="DG8" s="219"/>
      <c r="DH8" s="219"/>
      <c r="DI8" s="219"/>
      <c r="DJ8" s="219"/>
      <c r="DK8" s="219"/>
      <c r="DL8" s="219"/>
      <c r="DM8" s="219"/>
      <c r="DN8" s="219"/>
      <c r="DO8" s="219"/>
      <c r="DP8" s="282"/>
      <c r="DQ8" s="291">
        <v>3744584</v>
      </c>
      <c r="DR8" s="219"/>
      <c r="DS8" s="219"/>
      <c r="DT8" s="219"/>
      <c r="DU8" s="219"/>
      <c r="DV8" s="219"/>
      <c r="DW8" s="219"/>
      <c r="DX8" s="219"/>
      <c r="DY8" s="219"/>
      <c r="DZ8" s="219"/>
      <c r="EA8" s="219"/>
      <c r="EB8" s="219"/>
      <c r="EC8" s="332"/>
    </row>
    <row r="9" spans="2:143" ht="11.25" customHeight="1">
      <c r="B9" s="263" t="s">
        <v>342</v>
      </c>
      <c r="C9" s="36"/>
      <c r="D9" s="36"/>
      <c r="E9" s="36"/>
      <c r="F9" s="36"/>
      <c r="G9" s="36"/>
      <c r="H9" s="36"/>
      <c r="I9" s="36"/>
      <c r="J9" s="36"/>
      <c r="K9" s="36"/>
      <c r="L9" s="36"/>
      <c r="M9" s="36"/>
      <c r="N9" s="36"/>
      <c r="O9" s="36"/>
      <c r="P9" s="36"/>
      <c r="Q9" s="272"/>
      <c r="R9" s="277">
        <v>3420</v>
      </c>
      <c r="S9" s="219"/>
      <c r="T9" s="219"/>
      <c r="U9" s="219"/>
      <c r="V9" s="219"/>
      <c r="W9" s="219"/>
      <c r="X9" s="219"/>
      <c r="Y9" s="282"/>
      <c r="Z9" s="285">
        <v>0</v>
      </c>
      <c r="AA9" s="285"/>
      <c r="AB9" s="285"/>
      <c r="AC9" s="285"/>
      <c r="AD9" s="290">
        <v>3420</v>
      </c>
      <c r="AE9" s="290"/>
      <c r="AF9" s="290"/>
      <c r="AG9" s="290"/>
      <c r="AH9" s="290"/>
      <c r="AI9" s="290"/>
      <c r="AJ9" s="290"/>
      <c r="AK9" s="290"/>
      <c r="AL9" s="286">
        <v>0</v>
      </c>
      <c r="AM9" s="240"/>
      <c r="AN9" s="240"/>
      <c r="AO9" s="299"/>
      <c r="AP9" s="263" t="s">
        <v>344</v>
      </c>
      <c r="AQ9" s="36"/>
      <c r="AR9" s="36"/>
      <c r="AS9" s="36"/>
      <c r="AT9" s="36"/>
      <c r="AU9" s="36"/>
      <c r="AV9" s="36"/>
      <c r="AW9" s="36"/>
      <c r="AX9" s="36"/>
      <c r="AY9" s="36"/>
      <c r="AZ9" s="36"/>
      <c r="BA9" s="36"/>
      <c r="BB9" s="36"/>
      <c r="BC9" s="36"/>
      <c r="BD9" s="36"/>
      <c r="BE9" s="36"/>
      <c r="BF9" s="272"/>
      <c r="BG9" s="277">
        <v>980781</v>
      </c>
      <c r="BH9" s="219"/>
      <c r="BI9" s="219"/>
      <c r="BJ9" s="219"/>
      <c r="BK9" s="219"/>
      <c r="BL9" s="219"/>
      <c r="BM9" s="219"/>
      <c r="BN9" s="282"/>
      <c r="BO9" s="285">
        <v>29.2</v>
      </c>
      <c r="BP9" s="285"/>
      <c r="BQ9" s="285"/>
      <c r="BR9" s="285"/>
      <c r="BS9" s="291" t="s">
        <v>207</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1731611</v>
      </c>
      <c r="CS9" s="219"/>
      <c r="CT9" s="219"/>
      <c r="CU9" s="219"/>
      <c r="CV9" s="219"/>
      <c r="CW9" s="219"/>
      <c r="CX9" s="219"/>
      <c r="CY9" s="282"/>
      <c r="CZ9" s="285">
        <v>6.6</v>
      </c>
      <c r="DA9" s="285"/>
      <c r="DB9" s="285"/>
      <c r="DC9" s="285"/>
      <c r="DD9" s="291">
        <v>726665</v>
      </c>
      <c r="DE9" s="219"/>
      <c r="DF9" s="219"/>
      <c r="DG9" s="219"/>
      <c r="DH9" s="219"/>
      <c r="DI9" s="219"/>
      <c r="DJ9" s="219"/>
      <c r="DK9" s="219"/>
      <c r="DL9" s="219"/>
      <c r="DM9" s="219"/>
      <c r="DN9" s="219"/>
      <c r="DO9" s="219"/>
      <c r="DP9" s="282"/>
      <c r="DQ9" s="291">
        <v>788050</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197</v>
      </c>
      <c r="AQ10" s="36"/>
      <c r="AR10" s="36"/>
      <c r="AS10" s="36"/>
      <c r="AT10" s="36"/>
      <c r="AU10" s="36"/>
      <c r="AV10" s="36"/>
      <c r="AW10" s="36"/>
      <c r="AX10" s="36"/>
      <c r="AY10" s="36"/>
      <c r="AZ10" s="36"/>
      <c r="BA10" s="36"/>
      <c r="BB10" s="36"/>
      <c r="BC10" s="36"/>
      <c r="BD10" s="36"/>
      <c r="BE10" s="36"/>
      <c r="BF10" s="272"/>
      <c r="BG10" s="277">
        <v>66081</v>
      </c>
      <c r="BH10" s="219"/>
      <c r="BI10" s="219"/>
      <c r="BJ10" s="219"/>
      <c r="BK10" s="219"/>
      <c r="BL10" s="219"/>
      <c r="BM10" s="219"/>
      <c r="BN10" s="282"/>
      <c r="BO10" s="285">
        <v>2</v>
      </c>
      <c r="BP10" s="285"/>
      <c r="BQ10" s="285"/>
      <c r="BR10" s="285"/>
      <c r="BS10" s="291" t="s">
        <v>207</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v>16400</v>
      </c>
      <c r="CS10" s="219"/>
      <c r="CT10" s="219"/>
      <c r="CU10" s="219"/>
      <c r="CV10" s="219"/>
      <c r="CW10" s="219"/>
      <c r="CX10" s="219"/>
      <c r="CY10" s="282"/>
      <c r="CZ10" s="285">
        <v>0.1</v>
      </c>
      <c r="DA10" s="285"/>
      <c r="DB10" s="285"/>
      <c r="DC10" s="285"/>
      <c r="DD10" s="291" t="s">
        <v>207</v>
      </c>
      <c r="DE10" s="219"/>
      <c r="DF10" s="219"/>
      <c r="DG10" s="219"/>
      <c r="DH10" s="219"/>
      <c r="DI10" s="219"/>
      <c r="DJ10" s="219"/>
      <c r="DK10" s="219"/>
      <c r="DL10" s="219"/>
      <c r="DM10" s="219"/>
      <c r="DN10" s="219"/>
      <c r="DO10" s="219"/>
      <c r="DP10" s="282"/>
      <c r="DQ10" s="291">
        <v>16400</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612906</v>
      </c>
      <c r="S11" s="219"/>
      <c r="T11" s="219"/>
      <c r="U11" s="219"/>
      <c r="V11" s="219"/>
      <c r="W11" s="219"/>
      <c r="X11" s="219"/>
      <c r="Y11" s="282"/>
      <c r="Z11" s="286">
        <v>2.2999999999999998</v>
      </c>
      <c r="AA11" s="240"/>
      <c r="AB11" s="240"/>
      <c r="AC11" s="288"/>
      <c r="AD11" s="291">
        <v>612906</v>
      </c>
      <c r="AE11" s="219"/>
      <c r="AF11" s="219"/>
      <c r="AG11" s="219"/>
      <c r="AH11" s="219"/>
      <c r="AI11" s="219"/>
      <c r="AJ11" s="219"/>
      <c r="AK11" s="282"/>
      <c r="AL11" s="286">
        <v>5</v>
      </c>
      <c r="AM11" s="240"/>
      <c r="AN11" s="240"/>
      <c r="AO11" s="299"/>
      <c r="AP11" s="263" t="s">
        <v>348</v>
      </c>
      <c r="AQ11" s="36"/>
      <c r="AR11" s="36"/>
      <c r="AS11" s="36"/>
      <c r="AT11" s="36"/>
      <c r="AU11" s="36"/>
      <c r="AV11" s="36"/>
      <c r="AW11" s="36"/>
      <c r="AX11" s="36"/>
      <c r="AY11" s="36"/>
      <c r="AZ11" s="36"/>
      <c r="BA11" s="36"/>
      <c r="BB11" s="36"/>
      <c r="BC11" s="36"/>
      <c r="BD11" s="36"/>
      <c r="BE11" s="36"/>
      <c r="BF11" s="272"/>
      <c r="BG11" s="277">
        <v>114466</v>
      </c>
      <c r="BH11" s="219"/>
      <c r="BI11" s="219"/>
      <c r="BJ11" s="219"/>
      <c r="BK11" s="219"/>
      <c r="BL11" s="219"/>
      <c r="BM11" s="219"/>
      <c r="BN11" s="282"/>
      <c r="BO11" s="285">
        <v>3.4</v>
      </c>
      <c r="BP11" s="285"/>
      <c r="BQ11" s="285"/>
      <c r="BR11" s="285"/>
      <c r="BS11" s="291" t="s">
        <v>207</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2487950</v>
      </c>
      <c r="CS11" s="219"/>
      <c r="CT11" s="219"/>
      <c r="CU11" s="219"/>
      <c r="CV11" s="219"/>
      <c r="CW11" s="219"/>
      <c r="CX11" s="219"/>
      <c r="CY11" s="282"/>
      <c r="CZ11" s="285">
        <v>9.5</v>
      </c>
      <c r="DA11" s="285"/>
      <c r="DB11" s="285"/>
      <c r="DC11" s="285"/>
      <c r="DD11" s="291">
        <v>1185089</v>
      </c>
      <c r="DE11" s="219"/>
      <c r="DF11" s="219"/>
      <c r="DG11" s="219"/>
      <c r="DH11" s="219"/>
      <c r="DI11" s="219"/>
      <c r="DJ11" s="219"/>
      <c r="DK11" s="219"/>
      <c r="DL11" s="219"/>
      <c r="DM11" s="219"/>
      <c r="DN11" s="219"/>
      <c r="DO11" s="219"/>
      <c r="DP11" s="282"/>
      <c r="DQ11" s="291">
        <v>1092587</v>
      </c>
      <c r="DR11" s="219"/>
      <c r="DS11" s="219"/>
      <c r="DT11" s="219"/>
      <c r="DU11" s="219"/>
      <c r="DV11" s="219"/>
      <c r="DW11" s="219"/>
      <c r="DX11" s="219"/>
      <c r="DY11" s="219"/>
      <c r="DZ11" s="219"/>
      <c r="EA11" s="219"/>
      <c r="EB11" s="219"/>
      <c r="EC11" s="332"/>
    </row>
    <row r="12" spans="2:143" ht="11.25" customHeight="1">
      <c r="B12" s="263" t="s">
        <v>145</v>
      </c>
      <c r="C12" s="36"/>
      <c r="D12" s="36"/>
      <c r="E12" s="36"/>
      <c r="F12" s="36"/>
      <c r="G12" s="36"/>
      <c r="H12" s="36"/>
      <c r="I12" s="36"/>
      <c r="J12" s="36"/>
      <c r="K12" s="36"/>
      <c r="L12" s="36"/>
      <c r="M12" s="36"/>
      <c r="N12" s="36"/>
      <c r="O12" s="36"/>
      <c r="P12" s="36"/>
      <c r="Q12" s="272"/>
      <c r="R12" s="277" t="s">
        <v>207</v>
      </c>
      <c r="S12" s="219"/>
      <c r="T12" s="219"/>
      <c r="U12" s="219"/>
      <c r="V12" s="219"/>
      <c r="W12" s="219"/>
      <c r="X12" s="219"/>
      <c r="Y12" s="282"/>
      <c r="Z12" s="285" t="s">
        <v>207</v>
      </c>
      <c r="AA12" s="285"/>
      <c r="AB12" s="285"/>
      <c r="AC12" s="285"/>
      <c r="AD12" s="290" t="s">
        <v>207</v>
      </c>
      <c r="AE12" s="290"/>
      <c r="AF12" s="290"/>
      <c r="AG12" s="290"/>
      <c r="AH12" s="290"/>
      <c r="AI12" s="290"/>
      <c r="AJ12" s="290"/>
      <c r="AK12" s="290"/>
      <c r="AL12" s="286" t="s">
        <v>207</v>
      </c>
      <c r="AM12" s="240"/>
      <c r="AN12" s="240"/>
      <c r="AO12" s="299"/>
      <c r="AP12" s="263" t="s">
        <v>352</v>
      </c>
      <c r="AQ12" s="36"/>
      <c r="AR12" s="36"/>
      <c r="AS12" s="36"/>
      <c r="AT12" s="36"/>
      <c r="AU12" s="36"/>
      <c r="AV12" s="36"/>
      <c r="AW12" s="36"/>
      <c r="AX12" s="36"/>
      <c r="AY12" s="36"/>
      <c r="AZ12" s="36"/>
      <c r="BA12" s="36"/>
      <c r="BB12" s="36"/>
      <c r="BC12" s="36"/>
      <c r="BD12" s="36"/>
      <c r="BE12" s="36"/>
      <c r="BF12" s="272"/>
      <c r="BG12" s="277">
        <v>1784156</v>
      </c>
      <c r="BH12" s="219"/>
      <c r="BI12" s="219"/>
      <c r="BJ12" s="219"/>
      <c r="BK12" s="219"/>
      <c r="BL12" s="219"/>
      <c r="BM12" s="219"/>
      <c r="BN12" s="282"/>
      <c r="BO12" s="285">
        <v>53.1</v>
      </c>
      <c r="BP12" s="285"/>
      <c r="BQ12" s="285"/>
      <c r="BR12" s="285"/>
      <c r="BS12" s="291" t="s">
        <v>207</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3351330</v>
      </c>
      <c r="CS12" s="219"/>
      <c r="CT12" s="219"/>
      <c r="CU12" s="219"/>
      <c r="CV12" s="219"/>
      <c r="CW12" s="219"/>
      <c r="CX12" s="219"/>
      <c r="CY12" s="282"/>
      <c r="CZ12" s="285">
        <v>12.7</v>
      </c>
      <c r="DA12" s="285"/>
      <c r="DB12" s="285"/>
      <c r="DC12" s="285"/>
      <c r="DD12" s="291">
        <v>6256</v>
      </c>
      <c r="DE12" s="219"/>
      <c r="DF12" s="219"/>
      <c r="DG12" s="219"/>
      <c r="DH12" s="219"/>
      <c r="DI12" s="219"/>
      <c r="DJ12" s="219"/>
      <c r="DK12" s="219"/>
      <c r="DL12" s="219"/>
      <c r="DM12" s="219"/>
      <c r="DN12" s="219"/>
      <c r="DO12" s="219"/>
      <c r="DP12" s="282"/>
      <c r="DQ12" s="291">
        <v>344232</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354</v>
      </c>
      <c r="AQ13" s="36"/>
      <c r="AR13" s="36"/>
      <c r="AS13" s="36"/>
      <c r="AT13" s="36"/>
      <c r="AU13" s="36"/>
      <c r="AV13" s="36"/>
      <c r="AW13" s="36"/>
      <c r="AX13" s="36"/>
      <c r="AY13" s="36"/>
      <c r="AZ13" s="36"/>
      <c r="BA13" s="36"/>
      <c r="BB13" s="36"/>
      <c r="BC13" s="36"/>
      <c r="BD13" s="36"/>
      <c r="BE13" s="36"/>
      <c r="BF13" s="272"/>
      <c r="BG13" s="277">
        <v>1769580</v>
      </c>
      <c r="BH13" s="219"/>
      <c r="BI13" s="219"/>
      <c r="BJ13" s="219"/>
      <c r="BK13" s="219"/>
      <c r="BL13" s="219"/>
      <c r="BM13" s="219"/>
      <c r="BN13" s="282"/>
      <c r="BO13" s="285">
        <v>52.7</v>
      </c>
      <c r="BP13" s="285"/>
      <c r="BQ13" s="285"/>
      <c r="BR13" s="285"/>
      <c r="BS13" s="291" t="s">
        <v>207</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1596701</v>
      </c>
      <c r="CS13" s="219"/>
      <c r="CT13" s="219"/>
      <c r="CU13" s="219"/>
      <c r="CV13" s="219"/>
      <c r="CW13" s="219"/>
      <c r="CX13" s="219"/>
      <c r="CY13" s="282"/>
      <c r="CZ13" s="285">
        <v>6.1</v>
      </c>
      <c r="DA13" s="285"/>
      <c r="DB13" s="285"/>
      <c r="DC13" s="285"/>
      <c r="DD13" s="291">
        <v>1044659</v>
      </c>
      <c r="DE13" s="219"/>
      <c r="DF13" s="219"/>
      <c r="DG13" s="219"/>
      <c r="DH13" s="219"/>
      <c r="DI13" s="219"/>
      <c r="DJ13" s="219"/>
      <c r="DK13" s="219"/>
      <c r="DL13" s="219"/>
      <c r="DM13" s="219"/>
      <c r="DN13" s="219"/>
      <c r="DO13" s="219"/>
      <c r="DP13" s="282"/>
      <c r="DQ13" s="291">
        <v>644423</v>
      </c>
      <c r="DR13" s="219"/>
      <c r="DS13" s="219"/>
      <c r="DT13" s="219"/>
      <c r="DU13" s="219"/>
      <c r="DV13" s="219"/>
      <c r="DW13" s="219"/>
      <c r="DX13" s="219"/>
      <c r="DY13" s="219"/>
      <c r="DZ13" s="219"/>
      <c r="EA13" s="219"/>
      <c r="EB13" s="219"/>
      <c r="EC13" s="332"/>
    </row>
    <row r="14" spans="2:143" ht="11.25" customHeight="1">
      <c r="B14" s="263" t="s">
        <v>357</v>
      </c>
      <c r="C14" s="36"/>
      <c r="D14" s="36"/>
      <c r="E14" s="36"/>
      <c r="F14" s="36"/>
      <c r="G14" s="36"/>
      <c r="H14" s="36"/>
      <c r="I14" s="36"/>
      <c r="J14" s="36"/>
      <c r="K14" s="36"/>
      <c r="L14" s="36"/>
      <c r="M14" s="36"/>
      <c r="N14" s="36"/>
      <c r="O14" s="36"/>
      <c r="P14" s="36"/>
      <c r="Q14" s="272"/>
      <c r="R14" s="277">
        <v>22872</v>
      </c>
      <c r="S14" s="219"/>
      <c r="T14" s="219"/>
      <c r="U14" s="219"/>
      <c r="V14" s="219"/>
      <c r="W14" s="219"/>
      <c r="X14" s="219"/>
      <c r="Y14" s="282"/>
      <c r="Z14" s="285">
        <v>0.1</v>
      </c>
      <c r="AA14" s="285"/>
      <c r="AB14" s="285"/>
      <c r="AC14" s="285"/>
      <c r="AD14" s="290">
        <v>22872</v>
      </c>
      <c r="AE14" s="290"/>
      <c r="AF14" s="290"/>
      <c r="AG14" s="290"/>
      <c r="AH14" s="290"/>
      <c r="AI14" s="290"/>
      <c r="AJ14" s="290"/>
      <c r="AK14" s="290"/>
      <c r="AL14" s="286">
        <v>0.2</v>
      </c>
      <c r="AM14" s="240"/>
      <c r="AN14" s="240"/>
      <c r="AO14" s="299"/>
      <c r="AP14" s="263" t="s">
        <v>227</v>
      </c>
      <c r="AQ14" s="36"/>
      <c r="AR14" s="36"/>
      <c r="AS14" s="36"/>
      <c r="AT14" s="36"/>
      <c r="AU14" s="36"/>
      <c r="AV14" s="36"/>
      <c r="AW14" s="36"/>
      <c r="AX14" s="36"/>
      <c r="AY14" s="36"/>
      <c r="AZ14" s="36"/>
      <c r="BA14" s="36"/>
      <c r="BB14" s="36"/>
      <c r="BC14" s="36"/>
      <c r="BD14" s="36"/>
      <c r="BE14" s="36"/>
      <c r="BF14" s="272"/>
      <c r="BG14" s="277">
        <v>170618</v>
      </c>
      <c r="BH14" s="219"/>
      <c r="BI14" s="219"/>
      <c r="BJ14" s="219"/>
      <c r="BK14" s="219"/>
      <c r="BL14" s="219"/>
      <c r="BM14" s="219"/>
      <c r="BN14" s="282"/>
      <c r="BO14" s="285">
        <v>5.0999999999999996</v>
      </c>
      <c r="BP14" s="285"/>
      <c r="BQ14" s="285"/>
      <c r="BR14" s="285"/>
      <c r="BS14" s="291" t="s">
        <v>207</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668548</v>
      </c>
      <c r="CS14" s="219"/>
      <c r="CT14" s="219"/>
      <c r="CU14" s="219"/>
      <c r="CV14" s="219"/>
      <c r="CW14" s="219"/>
      <c r="CX14" s="219"/>
      <c r="CY14" s="282"/>
      <c r="CZ14" s="285">
        <v>2.5</v>
      </c>
      <c r="DA14" s="285"/>
      <c r="DB14" s="285"/>
      <c r="DC14" s="285"/>
      <c r="DD14" s="291">
        <v>71390</v>
      </c>
      <c r="DE14" s="219"/>
      <c r="DF14" s="219"/>
      <c r="DG14" s="219"/>
      <c r="DH14" s="219"/>
      <c r="DI14" s="219"/>
      <c r="DJ14" s="219"/>
      <c r="DK14" s="219"/>
      <c r="DL14" s="219"/>
      <c r="DM14" s="219"/>
      <c r="DN14" s="219"/>
      <c r="DO14" s="219"/>
      <c r="DP14" s="282"/>
      <c r="DQ14" s="291">
        <v>578610</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360</v>
      </c>
      <c r="AQ15" s="36"/>
      <c r="AR15" s="36"/>
      <c r="AS15" s="36"/>
      <c r="AT15" s="36"/>
      <c r="AU15" s="36"/>
      <c r="AV15" s="36"/>
      <c r="AW15" s="36"/>
      <c r="AX15" s="36"/>
      <c r="AY15" s="36"/>
      <c r="AZ15" s="36"/>
      <c r="BA15" s="36"/>
      <c r="BB15" s="36"/>
      <c r="BC15" s="36"/>
      <c r="BD15" s="36"/>
      <c r="BE15" s="36"/>
      <c r="BF15" s="272"/>
      <c r="BG15" s="277">
        <v>189400</v>
      </c>
      <c r="BH15" s="219"/>
      <c r="BI15" s="219"/>
      <c r="BJ15" s="219"/>
      <c r="BK15" s="219"/>
      <c r="BL15" s="219"/>
      <c r="BM15" s="219"/>
      <c r="BN15" s="282"/>
      <c r="BO15" s="285">
        <v>5.6</v>
      </c>
      <c r="BP15" s="285"/>
      <c r="BQ15" s="285"/>
      <c r="BR15" s="285"/>
      <c r="BS15" s="291" t="s">
        <v>207</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2170686</v>
      </c>
      <c r="CS15" s="219"/>
      <c r="CT15" s="219"/>
      <c r="CU15" s="219"/>
      <c r="CV15" s="219"/>
      <c r="CW15" s="219"/>
      <c r="CX15" s="219"/>
      <c r="CY15" s="282"/>
      <c r="CZ15" s="285">
        <v>8.1999999999999993</v>
      </c>
      <c r="DA15" s="285"/>
      <c r="DB15" s="285"/>
      <c r="DC15" s="285"/>
      <c r="DD15" s="291">
        <v>881737</v>
      </c>
      <c r="DE15" s="219"/>
      <c r="DF15" s="219"/>
      <c r="DG15" s="219"/>
      <c r="DH15" s="219"/>
      <c r="DI15" s="219"/>
      <c r="DJ15" s="219"/>
      <c r="DK15" s="219"/>
      <c r="DL15" s="219"/>
      <c r="DM15" s="219"/>
      <c r="DN15" s="219"/>
      <c r="DO15" s="219"/>
      <c r="DP15" s="282"/>
      <c r="DQ15" s="291">
        <v>1136954</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6417</v>
      </c>
      <c r="S16" s="219"/>
      <c r="T16" s="219"/>
      <c r="U16" s="219"/>
      <c r="V16" s="219"/>
      <c r="W16" s="219"/>
      <c r="X16" s="219"/>
      <c r="Y16" s="282"/>
      <c r="Z16" s="285">
        <v>0</v>
      </c>
      <c r="AA16" s="285"/>
      <c r="AB16" s="285"/>
      <c r="AC16" s="285"/>
      <c r="AD16" s="290">
        <v>6417</v>
      </c>
      <c r="AE16" s="290"/>
      <c r="AF16" s="290"/>
      <c r="AG16" s="290"/>
      <c r="AH16" s="290"/>
      <c r="AI16" s="290"/>
      <c r="AJ16" s="290"/>
      <c r="AK16" s="290"/>
      <c r="AL16" s="286">
        <v>0.1</v>
      </c>
      <c r="AM16" s="240"/>
      <c r="AN16" s="240"/>
      <c r="AO16" s="299"/>
      <c r="AP16" s="263" t="s">
        <v>363</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967179</v>
      </c>
      <c r="CS16" s="219"/>
      <c r="CT16" s="219"/>
      <c r="CU16" s="219"/>
      <c r="CV16" s="219"/>
      <c r="CW16" s="219"/>
      <c r="CX16" s="219"/>
      <c r="CY16" s="282"/>
      <c r="CZ16" s="285">
        <v>3.7</v>
      </c>
      <c r="DA16" s="285"/>
      <c r="DB16" s="285"/>
      <c r="DC16" s="285"/>
      <c r="DD16" s="291" t="s">
        <v>207</v>
      </c>
      <c r="DE16" s="219"/>
      <c r="DF16" s="219"/>
      <c r="DG16" s="219"/>
      <c r="DH16" s="219"/>
      <c r="DI16" s="219"/>
      <c r="DJ16" s="219"/>
      <c r="DK16" s="219"/>
      <c r="DL16" s="219"/>
      <c r="DM16" s="219"/>
      <c r="DN16" s="219"/>
      <c r="DO16" s="219"/>
      <c r="DP16" s="282"/>
      <c r="DQ16" s="291">
        <v>543826</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41607</v>
      </c>
      <c r="S17" s="219"/>
      <c r="T17" s="219"/>
      <c r="U17" s="219"/>
      <c r="V17" s="219"/>
      <c r="W17" s="219"/>
      <c r="X17" s="219"/>
      <c r="Y17" s="282"/>
      <c r="Z17" s="285">
        <v>0.2</v>
      </c>
      <c r="AA17" s="285"/>
      <c r="AB17" s="285"/>
      <c r="AC17" s="285"/>
      <c r="AD17" s="290">
        <v>41607</v>
      </c>
      <c r="AE17" s="290"/>
      <c r="AF17" s="290"/>
      <c r="AG17" s="290"/>
      <c r="AH17" s="290"/>
      <c r="AI17" s="290"/>
      <c r="AJ17" s="290"/>
      <c r="AK17" s="290"/>
      <c r="AL17" s="286">
        <v>0.3</v>
      </c>
      <c r="AM17" s="240"/>
      <c r="AN17" s="240"/>
      <c r="AO17" s="299"/>
      <c r="AP17" s="263" t="s">
        <v>366</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3168006</v>
      </c>
      <c r="CS17" s="219"/>
      <c r="CT17" s="219"/>
      <c r="CU17" s="219"/>
      <c r="CV17" s="219"/>
      <c r="CW17" s="219"/>
      <c r="CX17" s="219"/>
      <c r="CY17" s="282"/>
      <c r="CZ17" s="285">
        <v>12</v>
      </c>
      <c r="DA17" s="285"/>
      <c r="DB17" s="285"/>
      <c r="DC17" s="285"/>
      <c r="DD17" s="291" t="s">
        <v>207</v>
      </c>
      <c r="DE17" s="219"/>
      <c r="DF17" s="219"/>
      <c r="DG17" s="219"/>
      <c r="DH17" s="219"/>
      <c r="DI17" s="219"/>
      <c r="DJ17" s="219"/>
      <c r="DK17" s="219"/>
      <c r="DL17" s="219"/>
      <c r="DM17" s="219"/>
      <c r="DN17" s="219"/>
      <c r="DO17" s="219"/>
      <c r="DP17" s="282"/>
      <c r="DQ17" s="291">
        <v>3140943</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14719</v>
      </c>
      <c r="S18" s="219"/>
      <c r="T18" s="219"/>
      <c r="U18" s="219"/>
      <c r="V18" s="219"/>
      <c r="W18" s="219"/>
      <c r="X18" s="219"/>
      <c r="Y18" s="282"/>
      <c r="Z18" s="285">
        <v>0.1</v>
      </c>
      <c r="AA18" s="285"/>
      <c r="AB18" s="285"/>
      <c r="AC18" s="285"/>
      <c r="AD18" s="290">
        <v>14719</v>
      </c>
      <c r="AE18" s="290"/>
      <c r="AF18" s="290"/>
      <c r="AG18" s="290"/>
      <c r="AH18" s="290"/>
      <c r="AI18" s="290"/>
      <c r="AJ18" s="290"/>
      <c r="AK18" s="290"/>
      <c r="AL18" s="286">
        <v>0.1</v>
      </c>
      <c r="AM18" s="240"/>
      <c r="AN18" s="240"/>
      <c r="AO18" s="299"/>
      <c r="AP18" s="263" t="s">
        <v>100</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2926</v>
      </c>
      <c r="S19" s="219"/>
      <c r="T19" s="219"/>
      <c r="U19" s="219"/>
      <c r="V19" s="219"/>
      <c r="W19" s="219"/>
      <c r="X19" s="219"/>
      <c r="Y19" s="282"/>
      <c r="Z19" s="285">
        <v>0</v>
      </c>
      <c r="AA19" s="285"/>
      <c r="AB19" s="285"/>
      <c r="AC19" s="285"/>
      <c r="AD19" s="290">
        <v>2926</v>
      </c>
      <c r="AE19" s="290"/>
      <c r="AF19" s="290"/>
      <c r="AG19" s="290"/>
      <c r="AH19" s="290"/>
      <c r="AI19" s="290"/>
      <c r="AJ19" s="290"/>
      <c r="AK19" s="290"/>
      <c r="AL19" s="286">
        <v>0</v>
      </c>
      <c r="AM19" s="240"/>
      <c r="AN19" s="240"/>
      <c r="AO19" s="299"/>
      <c r="AP19" s="263" t="s">
        <v>371</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649</v>
      </c>
      <c r="S20" s="219"/>
      <c r="T20" s="219"/>
      <c r="U20" s="219"/>
      <c r="V20" s="219"/>
      <c r="W20" s="219"/>
      <c r="X20" s="219"/>
      <c r="Y20" s="282"/>
      <c r="Z20" s="285">
        <v>0</v>
      </c>
      <c r="AA20" s="285"/>
      <c r="AB20" s="285"/>
      <c r="AC20" s="285"/>
      <c r="AD20" s="290">
        <v>649</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26316293</v>
      </c>
      <c r="CS20" s="219"/>
      <c r="CT20" s="219"/>
      <c r="CU20" s="219"/>
      <c r="CV20" s="219"/>
      <c r="CW20" s="219"/>
      <c r="CX20" s="219"/>
      <c r="CY20" s="282"/>
      <c r="CZ20" s="285">
        <v>100</v>
      </c>
      <c r="DA20" s="285"/>
      <c r="DB20" s="285"/>
      <c r="DC20" s="285"/>
      <c r="DD20" s="291">
        <v>4155213</v>
      </c>
      <c r="DE20" s="219"/>
      <c r="DF20" s="219"/>
      <c r="DG20" s="219"/>
      <c r="DH20" s="219"/>
      <c r="DI20" s="219"/>
      <c r="DJ20" s="219"/>
      <c r="DK20" s="219"/>
      <c r="DL20" s="219"/>
      <c r="DM20" s="219"/>
      <c r="DN20" s="219"/>
      <c r="DO20" s="219"/>
      <c r="DP20" s="282"/>
      <c r="DQ20" s="291">
        <v>14029492</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23313</v>
      </c>
      <c r="S21" s="219"/>
      <c r="T21" s="219"/>
      <c r="U21" s="219"/>
      <c r="V21" s="219"/>
      <c r="W21" s="219"/>
      <c r="X21" s="219"/>
      <c r="Y21" s="282"/>
      <c r="Z21" s="285">
        <v>0.1</v>
      </c>
      <c r="AA21" s="285"/>
      <c r="AB21" s="285"/>
      <c r="AC21" s="285"/>
      <c r="AD21" s="290">
        <v>23313</v>
      </c>
      <c r="AE21" s="290"/>
      <c r="AF21" s="290"/>
      <c r="AG21" s="290"/>
      <c r="AH21" s="290"/>
      <c r="AI21" s="290"/>
      <c r="AJ21" s="290"/>
      <c r="AK21" s="290"/>
      <c r="AL21" s="286">
        <v>0.2</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8705939</v>
      </c>
      <c r="S22" s="219"/>
      <c r="T22" s="219"/>
      <c r="U22" s="219"/>
      <c r="V22" s="219"/>
      <c r="W22" s="219"/>
      <c r="X22" s="219"/>
      <c r="Y22" s="282"/>
      <c r="Z22" s="285">
        <v>32</v>
      </c>
      <c r="AA22" s="285"/>
      <c r="AB22" s="285"/>
      <c r="AC22" s="285"/>
      <c r="AD22" s="290">
        <v>7959011</v>
      </c>
      <c r="AE22" s="290"/>
      <c r="AF22" s="290"/>
      <c r="AG22" s="290"/>
      <c r="AH22" s="290"/>
      <c r="AI22" s="290"/>
      <c r="AJ22" s="290"/>
      <c r="AK22" s="290"/>
      <c r="AL22" s="286">
        <v>64.3</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7959011</v>
      </c>
      <c r="S23" s="219"/>
      <c r="T23" s="219"/>
      <c r="U23" s="219"/>
      <c r="V23" s="219"/>
      <c r="W23" s="219"/>
      <c r="X23" s="219"/>
      <c r="Y23" s="282"/>
      <c r="Z23" s="285">
        <v>29.2</v>
      </c>
      <c r="AA23" s="285"/>
      <c r="AB23" s="285"/>
      <c r="AC23" s="285"/>
      <c r="AD23" s="290">
        <v>7959011</v>
      </c>
      <c r="AE23" s="290"/>
      <c r="AF23" s="290"/>
      <c r="AG23" s="290"/>
      <c r="AH23" s="290"/>
      <c r="AI23" s="290"/>
      <c r="AJ23" s="290"/>
      <c r="AK23" s="290"/>
      <c r="AL23" s="286">
        <v>64.3</v>
      </c>
      <c r="AM23" s="240"/>
      <c r="AN23" s="240"/>
      <c r="AO23" s="299"/>
      <c r="AP23" s="302" t="s">
        <v>119</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384</v>
      </c>
      <c r="DA23" s="139"/>
      <c r="DB23" s="139"/>
      <c r="DC23" s="144"/>
      <c r="DD23" s="183" t="s">
        <v>311</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746928</v>
      </c>
      <c r="S24" s="219"/>
      <c r="T24" s="219"/>
      <c r="U24" s="219"/>
      <c r="V24" s="219"/>
      <c r="W24" s="219"/>
      <c r="X24" s="219"/>
      <c r="Y24" s="282"/>
      <c r="Z24" s="285">
        <v>2.7</v>
      </c>
      <c r="AA24" s="285"/>
      <c r="AB24" s="285"/>
      <c r="AC24" s="285"/>
      <c r="AD24" s="290" t="s">
        <v>207</v>
      </c>
      <c r="AE24" s="290"/>
      <c r="AF24" s="290"/>
      <c r="AG24" s="290"/>
      <c r="AH24" s="290"/>
      <c r="AI24" s="290"/>
      <c r="AJ24" s="290"/>
      <c r="AK24" s="290"/>
      <c r="AL24" s="286" t="s">
        <v>207</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10188586</v>
      </c>
      <c r="CS24" s="279"/>
      <c r="CT24" s="279"/>
      <c r="CU24" s="279"/>
      <c r="CV24" s="279"/>
      <c r="CW24" s="279"/>
      <c r="CX24" s="279"/>
      <c r="CY24" s="281"/>
      <c r="CZ24" s="294">
        <v>38.700000000000003</v>
      </c>
      <c r="DA24" s="296"/>
      <c r="DB24" s="296"/>
      <c r="DC24" s="342"/>
      <c r="DD24" s="346">
        <v>6918329</v>
      </c>
      <c r="DE24" s="279"/>
      <c r="DF24" s="279"/>
      <c r="DG24" s="279"/>
      <c r="DH24" s="279"/>
      <c r="DI24" s="279"/>
      <c r="DJ24" s="279"/>
      <c r="DK24" s="281"/>
      <c r="DL24" s="346">
        <v>6883677</v>
      </c>
      <c r="DM24" s="279"/>
      <c r="DN24" s="279"/>
      <c r="DO24" s="279"/>
      <c r="DP24" s="279"/>
      <c r="DQ24" s="279"/>
      <c r="DR24" s="279"/>
      <c r="DS24" s="279"/>
      <c r="DT24" s="279"/>
      <c r="DU24" s="279"/>
      <c r="DV24" s="281"/>
      <c r="DW24" s="294">
        <v>53.9</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204</v>
      </c>
      <c r="CE25" s="36"/>
      <c r="CF25" s="36"/>
      <c r="CG25" s="36"/>
      <c r="CH25" s="36"/>
      <c r="CI25" s="36"/>
      <c r="CJ25" s="36"/>
      <c r="CK25" s="36"/>
      <c r="CL25" s="36"/>
      <c r="CM25" s="36"/>
      <c r="CN25" s="36"/>
      <c r="CO25" s="36"/>
      <c r="CP25" s="36"/>
      <c r="CQ25" s="272"/>
      <c r="CR25" s="277">
        <v>2767873</v>
      </c>
      <c r="CS25" s="318"/>
      <c r="CT25" s="318"/>
      <c r="CU25" s="318"/>
      <c r="CV25" s="318"/>
      <c r="CW25" s="318"/>
      <c r="CX25" s="318"/>
      <c r="CY25" s="337"/>
      <c r="CZ25" s="286">
        <v>10.5</v>
      </c>
      <c r="DA25" s="340"/>
      <c r="DB25" s="340"/>
      <c r="DC25" s="343"/>
      <c r="DD25" s="291">
        <v>2529949</v>
      </c>
      <c r="DE25" s="318"/>
      <c r="DF25" s="318"/>
      <c r="DG25" s="318"/>
      <c r="DH25" s="318"/>
      <c r="DI25" s="318"/>
      <c r="DJ25" s="318"/>
      <c r="DK25" s="337"/>
      <c r="DL25" s="291">
        <v>2497347</v>
      </c>
      <c r="DM25" s="318"/>
      <c r="DN25" s="318"/>
      <c r="DO25" s="318"/>
      <c r="DP25" s="318"/>
      <c r="DQ25" s="318"/>
      <c r="DR25" s="318"/>
      <c r="DS25" s="318"/>
      <c r="DT25" s="318"/>
      <c r="DU25" s="318"/>
      <c r="DV25" s="337"/>
      <c r="DW25" s="286">
        <v>19.5</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13041169</v>
      </c>
      <c r="S26" s="219"/>
      <c r="T26" s="219"/>
      <c r="U26" s="219"/>
      <c r="V26" s="219"/>
      <c r="W26" s="219"/>
      <c r="X26" s="219"/>
      <c r="Y26" s="282"/>
      <c r="Z26" s="285">
        <v>47.9</v>
      </c>
      <c r="AA26" s="285"/>
      <c r="AB26" s="285"/>
      <c r="AC26" s="285"/>
      <c r="AD26" s="290">
        <v>12294241</v>
      </c>
      <c r="AE26" s="290"/>
      <c r="AF26" s="290"/>
      <c r="AG26" s="290"/>
      <c r="AH26" s="290"/>
      <c r="AI26" s="290"/>
      <c r="AJ26" s="290"/>
      <c r="AK26" s="290"/>
      <c r="AL26" s="286">
        <v>99.3</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1691463</v>
      </c>
      <c r="CS26" s="219"/>
      <c r="CT26" s="219"/>
      <c r="CU26" s="219"/>
      <c r="CV26" s="219"/>
      <c r="CW26" s="219"/>
      <c r="CX26" s="219"/>
      <c r="CY26" s="282"/>
      <c r="CZ26" s="286">
        <v>6.4</v>
      </c>
      <c r="DA26" s="340"/>
      <c r="DB26" s="340"/>
      <c r="DC26" s="343"/>
      <c r="DD26" s="291">
        <v>1540935</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4677</v>
      </c>
      <c r="S27" s="219"/>
      <c r="T27" s="219"/>
      <c r="U27" s="219"/>
      <c r="V27" s="219"/>
      <c r="W27" s="219"/>
      <c r="X27" s="219"/>
      <c r="Y27" s="282"/>
      <c r="Z27" s="285">
        <v>0</v>
      </c>
      <c r="AA27" s="285"/>
      <c r="AB27" s="285"/>
      <c r="AC27" s="285"/>
      <c r="AD27" s="290">
        <v>4677</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3359237</v>
      </c>
      <c r="BH27" s="219"/>
      <c r="BI27" s="219"/>
      <c r="BJ27" s="219"/>
      <c r="BK27" s="219"/>
      <c r="BL27" s="219"/>
      <c r="BM27" s="219"/>
      <c r="BN27" s="282"/>
      <c r="BO27" s="285">
        <v>100</v>
      </c>
      <c r="BP27" s="285"/>
      <c r="BQ27" s="285"/>
      <c r="BR27" s="285"/>
      <c r="BS27" s="291" t="s">
        <v>207</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4252707</v>
      </c>
      <c r="CS27" s="318"/>
      <c r="CT27" s="318"/>
      <c r="CU27" s="318"/>
      <c r="CV27" s="318"/>
      <c r="CW27" s="318"/>
      <c r="CX27" s="318"/>
      <c r="CY27" s="337"/>
      <c r="CZ27" s="286">
        <v>16.2</v>
      </c>
      <c r="DA27" s="340"/>
      <c r="DB27" s="340"/>
      <c r="DC27" s="343"/>
      <c r="DD27" s="291">
        <v>1247437</v>
      </c>
      <c r="DE27" s="318"/>
      <c r="DF27" s="318"/>
      <c r="DG27" s="318"/>
      <c r="DH27" s="318"/>
      <c r="DI27" s="318"/>
      <c r="DJ27" s="318"/>
      <c r="DK27" s="337"/>
      <c r="DL27" s="291">
        <v>1245387</v>
      </c>
      <c r="DM27" s="318"/>
      <c r="DN27" s="318"/>
      <c r="DO27" s="318"/>
      <c r="DP27" s="318"/>
      <c r="DQ27" s="318"/>
      <c r="DR27" s="318"/>
      <c r="DS27" s="318"/>
      <c r="DT27" s="318"/>
      <c r="DU27" s="318"/>
      <c r="DV27" s="337"/>
      <c r="DW27" s="286">
        <v>9.6999999999999993</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201047</v>
      </c>
      <c r="S28" s="219"/>
      <c r="T28" s="219"/>
      <c r="U28" s="219"/>
      <c r="V28" s="219"/>
      <c r="W28" s="219"/>
      <c r="X28" s="219"/>
      <c r="Y28" s="282"/>
      <c r="Z28" s="285">
        <v>0.7</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3168006</v>
      </c>
      <c r="CS28" s="219"/>
      <c r="CT28" s="219"/>
      <c r="CU28" s="219"/>
      <c r="CV28" s="219"/>
      <c r="CW28" s="219"/>
      <c r="CX28" s="219"/>
      <c r="CY28" s="282"/>
      <c r="CZ28" s="286">
        <v>12</v>
      </c>
      <c r="DA28" s="340"/>
      <c r="DB28" s="340"/>
      <c r="DC28" s="343"/>
      <c r="DD28" s="291">
        <v>3140943</v>
      </c>
      <c r="DE28" s="219"/>
      <c r="DF28" s="219"/>
      <c r="DG28" s="219"/>
      <c r="DH28" s="219"/>
      <c r="DI28" s="219"/>
      <c r="DJ28" s="219"/>
      <c r="DK28" s="282"/>
      <c r="DL28" s="291">
        <v>3140943</v>
      </c>
      <c r="DM28" s="219"/>
      <c r="DN28" s="219"/>
      <c r="DO28" s="219"/>
      <c r="DP28" s="219"/>
      <c r="DQ28" s="219"/>
      <c r="DR28" s="219"/>
      <c r="DS28" s="219"/>
      <c r="DT28" s="219"/>
      <c r="DU28" s="219"/>
      <c r="DV28" s="282"/>
      <c r="DW28" s="286">
        <v>24.6</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253693</v>
      </c>
      <c r="S29" s="219"/>
      <c r="T29" s="219"/>
      <c r="U29" s="219"/>
      <c r="V29" s="219"/>
      <c r="W29" s="219"/>
      <c r="X29" s="219"/>
      <c r="Y29" s="282"/>
      <c r="Z29" s="285">
        <v>0.9</v>
      </c>
      <c r="AA29" s="285"/>
      <c r="AB29" s="285"/>
      <c r="AC29" s="285"/>
      <c r="AD29" s="290">
        <v>16973</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26</v>
      </c>
      <c r="CG29" s="36"/>
      <c r="CH29" s="36"/>
      <c r="CI29" s="36"/>
      <c r="CJ29" s="36"/>
      <c r="CK29" s="36"/>
      <c r="CL29" s="36"/>
      <c r="CM29" s="36"/>
      <c r="CN29" s="36"/>
      <c r="CO29" s="36"/>
      <c r="CP29" s="36"/>
      <c r="CQ29" s="272"/>
      <c r="CR29" s="277">
        <v>3168006</v>
      </c>
      <c r="CS29" s="318"/>
      <c r="CT29" s="318"/>
      <c r="CU29" s="318"/>
      <c r="CV29" s="318"/>
      <c r="CW29" s="318"/>
      <c r="CX29" s="318"/>
      <c r="CY29" s="337"/>
      <c r="CZ29" s="286">
        <v>12</v>
      </c>
      <c r="DA29" s="340"/>
      <c r="DB29" s="340"/>
      <c r="DC29" s="343"/>
      <c r="DD29" s="291">
        <v>3140943</v>
      </c>
      <c r="DE29" s="318"/>
      <c r="DF29" s="318"/>
      <c r="DG29" s="318"/>
      <c r="DH29" s="318"/>
      <c r="DI29" s="318"/>
      <c r="DJ29" s="318"/>
      <c r="DK29" s="337"/>
      <c r="DL29" s="291">
        <v>3140943</v>
      </c>
      <c r="DM29" s="318"/>
      <c r="DN29" s="318"/>
      <c r="DO29" s="318"/>
      <c r="DP29" s="318"/>
      <c r="DQ29" s="318"/>
      <c r="DR29" s="318"/>
      <c r="DS29" s="318"/>
      <c r="DT29" s="318"/>
      <c r="DU29" s="318"/>
      <c r="DV29" s="337"/>
      <c r="DW29" s="286">
        <v>24.6</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42649</v>
      </c>
      <c r="S30" s="219"/>
      <c r="T30" s="219"/>
      <c r="U30" s="219"/>
      <c r="V30" s="219"/>
      <c r="W30" s="219"/>
      <c r="X30" s="219"/>
      <c r="Y30" s="282"/>
      <c r="Z30" s="285">
        <v>0.2</v>
      </c>
      <c r="AA30" s="285"/>
      <c r="AB30" s="285"/>
      <c r="AC30" s="285"/>
      <c r="AD30" s="290">
        <v>220</v>
      </c>
      <c r="AE30" s="290"/>
      <c r="AF30" s="290"/>
      <c r="AG30" s="290"/>
      <c r="AH30" s="290"/>
      <c r="AI30" s="290"/>
      <c r="AJ30" s="290"/>
      <c r="AK30" s="290"/>
      <c r="AL30" s="286">
        <v>0</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3046262</v>
      </c>
      <c r="CS30" s="219"/>
      <c r="CT30" s="219"/>
      <c r="CU30" s="219"/>
      <c r="CV30" s="219"/>
      <c r="CW30" s="219"/>
      <c r="CX30" s="219"/>
      <c r="CY30" s="282"/>
      <c r="CZ30" s="286">
        <v>11.6</v>
      </c>
      <c r="DA30" s="340"/>
      <c r="DB30" s="340"/>
      <c r="DC30" s="343"/>
      <c r="DD30" s="291">
        <v>3019199</v>
      </c>
      <c r="DE30" s="219"/>
      <c r="DF30" s="219"/>
      <c r="DG30" s="219"/>
      <c r="DH30" s="219"/>
      <c r="DI30" s="219"/>
      <c r="DJ30" s="219"/>
      <c r="DK30" s="282"/>
      <c r="DL30" s="291">
        <v>3019199</v>
      </c>
      <c r="DM30" s="219"/>
      <c r="DN30" s="219"/>
      <c r="DO30" s="219"/>
      <c r="DP30" s="219"/>
      <c r="DQ30" s="219"/>
      <c r="DR30" s="219"/>
      <c r="DS30" s="219"/>
      <c r="DT30" s="219"/>
      <c r="DU30" s="219"/>
      <c r="DV30" s="282"/>
      <c r="DW30" s="286">
        <v>23.6</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3013117</v>
      </c>
      <c r="S31" s="219"/>
      <c r="T31" s="219"/>
      <c r="U31" s="219"/>
      <c r="V31" s="219"/>
      <c r="W31" s="219"/>
      <c r="X31" s="219"/>
      <c r="Y31" s="282"/>
      <c r="Z31" s="285">
        <v>11.1</v>
      </c>
      <c r="AA31" s="285"/>
      <c r="AB31" s="285"/>
      <c r="AC31" s="285"/>
      <c r="AD31" s="290" t="s">
        <v>207</v>
      </c>
      <c r="AE31" s="290"/>
      <c r="AF31" s="290"/>
      <c r="AG31" s="290"/>
      <c r="AH31" s="290"/>
      <c r="AI31" s="290"/>
      <c r="AJ31" s="290"/>
      <c r="AK31" s="290"/>
      <c r="AL31" s="286" t="s">
        <v>207</v>
      </c>
      <c r="AM31" s="240"/>
      <c r="AN31" s="240"/>
      <c r="AO31" s="299"/>
      <c r="AP31" s="163" t="s">
        <v>4</v>
      </c>
      <c r="AQ31" s="179"/>
      <c r="AR31" s="179"/>
      <c r="AS31" s="179"/>
      <c r="AT31" s="311" t="s">
        <v>402</v>
      </c>
      <c r="AU31" s="268"/>
      <c r="AV31" s="268"/>
      <c r="AW31" s="268"/>
      <c r="AX31" s="262" t="s">
        <v>286</v>
      </c>
      <c r="AY31" s="268"/>
      <c r="AZ31" s="268"/>
      <c r="BA31" s="268"/>
      <c r="BB31" s="268"/>
      <c r="BC31" s="268"/>
      <c r="BD31" s="268"/>
      <c r="BE31" s="268"/>
      <c r="BF31" s="271"/>
      <c r="BG31" s="323">
        <v>98.7</v>
      </c>
      <c r="BH31" s="327"/>
      <c r="BI31" s="327"/>
      <c r="BJ31" s="327"/>
      <c r="BK31" s="327"/>
      <c r="BL31" s="327"/>
      <c r="BM31" s="296">
        <v>95.7</v>
      </c>
      <c r="BN31" s="327"/>
      <c r="BO31" s="327"/>
      <c r="BP31" s="327"/>
      <c r="BQ31" s="330"/>
      <c r="BR31" s="323">
        <v>98.7</v>
      </c>
      <c r="BS31" s="327"/>
      <c r="BT31" s="327"/>
      <c r="BU31" s="327"/>
      <c r="BV31" s="327"/>
      <c r="BW31" s="327"/>
      <c r="BX31" s="296">
        <v>95.8</v>
      </c>
      <c r="BY31" s="327"/>
      <c r="BZ31" s="327"/>
      <c r="CA31" s="327"/>
      <c r="CB31" s="330"/>
      <c r="CD31" s="134"/>
      <c r="CE31" s="43"/>
      <c r="CF31" s="263" t="s">
        <v>324</v>
      </c>
      <c r="CG31" s="36"/>
      <c r="CH31" s="36"/>
      <c r="CI31" s="36"/>
      <c r="CJ31" s="36"/>
      <c r="CK31" s="36"/>
      <c r="CL31" s="36"/>
      <c r="CM31" s="36"/>
      <c r="CN31" s="36"/>
      <c r="CO31" s="36"/>
      <c r="CP31" s="36"/>
      <c r="CQ31" s="272"/>
      <c r="CR31" s="277">
        <v>121744</v>
      </c>
      <c r="CS31" s="318"/>
      <c r="CT31" s="318"/>
      <c r="CU31" s="318"/>
      <c r="CV31" s="318"/>
      <c r="CW31" s="318"/>
      <c r="CX31" s="318"/>
      <c r="CY31" s="337"/>
      <c r="CZ31" s="286">
        <v>0.5</v>
      </c>
      <c r="DA31" s="340"/>
      <c r="DB31" s="340"/>
      <c r="DC31" s="343"/>
      <c r="DD31" s="291">
        <v>121744</v>
      </c>
      <c r="DE31" s="318"/>
      <c r="DF31" s="318"/>
      <c r="DG31" s="318"/>
      <c r="DH31" s="318"/>
      <c r="DI31" s="318"/>
      <c r="DJ31" s="318"/>
      <c r="DK31" s="337"/>
      <c r="DL31" s="291">
        <v>121744</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v>3493</v>
      </c>
      <c r="S32" s="219"/>
      <c r="T32" s="219"/>
      <c r="U32" s="219"/>
      <c r="V32" s="219"/>
      <c r="W32" s="219"/>
      <c r="X32" s="219"/>
      <c r="Y32" s="282"/>
      <c r="Z32" s="285">
        <v>0</v>
      </c>
      <c r="AA32" s="285"/>
      <c r="AB32" s="285"/>
      <c r="AC32" s="285"/>
      <c r="AD32" s="290">
        <v>3493</v>
      </c>
      <c r="AE32" s="290"/>
      <c r="AF32" s="290"/>
      <c r="AG32" s="290"/>
      <c r="AH32" s="290"/>
      <c r="AI32" s="290"/>
      <c r="AJ32" s="290"/>
      <c r="AK32" s="290"/>
      <c r="AL32" s="286">
        <v>0</v>
      </c>
      <c r="AM32" s="240"/>
      <c r="AN32" s="240"/>
      <c r="AO32" s="299"/>
      <c r="AP32" s="303"/>
      <c r="AQ32" s="29"/>
      <c r="AR32" s="29"/>
      <c r="AS32" s="29"/>
      <c r="AT32" s="312"/>
      <c r="AU32" s="36" t="s">
        <v>262</v>
      </c>
      <c r="AV32" s="36"/>
      <c r="AW32" s="36"/>
      <c r="AX32" s="263" t="s">
        <v>382</v>
      </c>
      <c r="AY32" s="36"/>
      <c r="AZ32" s="36"/>
      <c r="BA32" s="36"/>
      <c r="BB32" s="36"/>
      <c r="BC32" s="36"/>
      <c r="BD32" s="36"/>
      <c r="BE32" s="36"/>
      <c r="BF32" s="272"/>
      <c r="BG32" s="324">
        <v>98.8</v>
      </c>
      <c r="BH32" s="318"/>
      <c r="BI32" s="318"/>
      <c r="BJ32" s="318"/>
      <c r="BK32" s="318"/>
      <c r="BL32" s="318"/>
      <c r="BM32" s="240">
        <v>96.5</v>
      </c>
      <c r="BN32" s="328"/>
      <c r="BO32" s="328"/>
      <c r="BP32" s="328"/>
      <c r="BQ32" s="321"/>
      <c r="BR32" s="324">
        <v>98.8</v>
      </c>
      <c r="BS32" s="318"/>
      <c r="BT32" s="318"/>
      <c r="BU32" s="318"/>
      <c r="BV32" s="318"/>
      <c r="BW32" s="318"/>
      <c r="BX32" s="240">
        <v>96.7</v>
      </c>
      <c r="BY32" s="328"/>
      <c r="BZ32" s="328"/>
      <c r="CA32" s="328"/>
      <c r="CB32" s="321"/>
      <c r="CD32" s="135"/>
      <c r="CE32" s="142"/>
      <c r="CF32" s="263" t="s">
        <v>214</v>
      </c>
      <c r="CG32" s="36"/>
      <c r="CH32" s="36"/>
      <c r="CI32" s="36"/>
      <c r="CJ32" s="36"/>
      <c r="CK32" s="36"/>
      <c r="CL32" s="36"/>
      <c r="CM32" s="36"/>
      <c r="CN32" s="36"/>
      <c r="CO32" s="36"/>
      <c r="CP32" s="36"/>
      <c r="CQ32" s="272"/>
      <c r="CR32" s="277" t="s">
        <v>207</v>
      </c>
      <c r="CS32" s="219"/>
      <c r="CT32" s="219"/>
      <c r="CU32" s="219"/>
      <c r="CV32" s="219"/>
      <c r="CW32" s="219"/>
      <c r="CX32" s="219"/>
      <c r="CY32" s="282"/>
      <c r="CZ32" s="286" t="s">
        <v>207</v>
      </c>
      <c r="DA32" s="340"/>
      <c r="DB32" s="340"/>
      <c r="DC32" s="343"/>
      <c r="DD32" s="291" t="s">
        <v>207</v>
      </c>
      <c r="DE32" s="219"/>
      <c r="DF32" s="219"/>
      <c r="DG32" s="219"/>
      <c r="DH32" s="219"/>
      <c r="DI32" s="219"/>
      <c r="DJ32" s="219"/>
      <c r="DK32" s="282"/>
      <c r="DL32" s="291" t="s">
        <v>207</v>
      </c>
      <c r="DM32" s="219"/>
      <c r="DN32" s="219"/>
      <c r="DO32" s="219"/>
      <c r="DP32" s="219"/>
      <c r="DQ32" s="219"/>
      <c r="DR32" s="219"/>
      <c r="DS32" s="219"/>
      <c r="DT32" s="219"/>
      <c r="DU32" s="219"/>
      <c r="DV32" s="282"/>
      <c r="DW32" s="286" t="s">
        <v>207</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2083985</v>
      </c>
      <c r="S33" s="219"/>
      <c r="T33" s="219"/>
      <c r="U33" s="219"/>
      <c r="V33" s="219"/>
      <c r="W33" s="219"/>
      <c r="X33" s="219"/>
      <c r="Y33" s="282"/>
      <c r="Z33" s="285">
        <v>7.7</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161</v>
      </c>
      <c r="AY33" s="270"/>
      <c r="AZ33" s="270"/>
      <c r="BA33" s="270"/>
      <c r="BB33" s="270"/>
      <c r="BC33" s="270"/>
      <c r="BD33" s="270"/>
      <c r="BE33" s="270"/>
      <c r="BF33" s="274"/>
      <c r="BG33" s="325">
        <v>98.5</v>
      </c>
      <c r="BH33" s="317"/>
      <c r="BI33" s="317"/>
      <c r="BJ33" s="317"/>
      <c r="BK33" s="317"/>
      <c r="BL33" s="317"/>
      <c r="BM33" s="297">
        <v>94.8</v>
      </c>
      <c r="BN33" s="317"/>
      <c r="BO33" s="317"/>
      <c r="BP33" s="317"/>
      <c r="BQ33" s="322"/>
      <c r="BR33" s="325">
        <v>98.5</v>
      </c>
      <c r="BS33" s="317"/>
      <c r="BT33" s="317"/>
      <c r="BU33" s="317"/>
      <c r="BV33" s="317"/>
      <c r="BW33" s="317"/>
      <c r="BX33" s="297">
        <v>94.9</v>
      </c>
      <c r="BY33" s="317"/>
      <c r="BZ33" s="317"/>
      <c r="CA33" s="317"/>
      <c r="CB33" s="322"/>
      <c r="CD33" s="263" t="s">
        <v>403</v>
      </c>
      <c r="CE33" s="36"/>
      <c r="CF33" s="36"/>
      <c r="CG33" s="36"/>
      <c r="CH33" s="36"/>
      <c r="CI33" s="36"/>
      <c r="CJ33" s="36"/>
      <c r="CK33" s="36"/>
      <c r="CL33" s="36"/>
      <c r="CM33" s="36"/>
      <c r="CN33" s="36"/>
      <c r="CO33" s="36"/>
      <c r="CP33" s="36"/>
      <c r="CQ33" s="272"/>
      <c r="CR33" s="277">
        <v>11005315</v>
      </c>
      <c r="CS33" s="318"/>
      <c r="CT33" s="318"/>
      <c r="CU33" s="318"/>
      <c r="CV33" s="318"/>
      <c r="CW33" s="318"/>
      <c r="CX33" s="318"/>
      <c r="CY33" s="337"/>
      <c r="CZ33" s="286">
        <v>41.8</v>
      </c>
      <c r="DA33" s="340"/>
      <c r="DB33" s="340"/>
      <c r="DC33" s="343"/>
      <c r="DD33" s="291">
        <v>6033641</v>
      </c>
      <c r="DE33" s="318"/>
      <c r="DF33" s="318"/>
      <c r="DG33" s="318"/>
      <c r="DH33" s="318"/>
      <c r="DI33" s="318"/>
      <c r="DJ33" s="318"/>
      <c r="DK33" s="337"/>
      <c r="DL33" s="291">
        <v>4647697</v>
      </c>
      <c r="DM33" s="318"/>
      <c r="DN33" s="318"/>
      <c r="DO33" s="318"/>
      <c r="DP33" s="318"/>
      <c r="DQ33" s="318"/>
      <c r="DR33" s="318"/>
      <c r="DS33" s="318"/>
      <c r="DT33" s="318"/>
      <c r="DU33" s="318"/>
      <c r="DV33" s="337"/>
      <c r="DW33" s="286">
        <v>36.4</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355920</v>
      </c>
      <c r="S34" s="219"/>
      <c r="T34" s="219"/>
      <c r="U34" s="219"/>
      <c r="V34" s="219"/>
      <c r="W34" s="219"/>
      <c r="X34" s="219"/>
      <c r="Y34" s="282"/>
      <c r="Z34" s="285">
        <v>1.3</v>
      </c>
      <c r="AA34" s="285"/>
      <c r="AB34" s="285"/>
      <c r="AC34" s="285"/>
      <c r="AD34" s="290">
        <v>60141</v>
      </c>
      <c r="AE34" s="290"/>
      <c r="AF34" s="290"/>
      <c r="AG34" s="290"/>
      <c r="AH34" s="290"/>
      <c r="AI34" s="290"/>
      <c r="AJ34" s="290"/>
      <c r="AK34" s="290"/>
      <c r="AL34" s="286">
        <v>0.5</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3669799</v>
      </c>
      <c r="CS34" s="219"/>
      <c r="CT34" s="219"/>
      <c r="CU34" s="219"/>
      <c r="CV34" s="219"/>
      <c r="CW34" s="219"/>
      <c r="CX34" s="219"/>
      <c r="CY34" s="282"/>
      <c r="CZ34" s="286">
        <v>13.9</v>
      </c>
      <c r="DA34" s="340"/>
      <c r="DB34" s="340"/>
      <c r="DC34" s="343"/>
      <c r="DD34" s="291">
        <v>2161076</v>
      </c>
      <c r="DE34" s="219"/>
      <c r="DF34" s="219"/>
      <c r="DG34" s="219"/>
      <c r="DH34" s="219"/>
      <c r="DI34" s="219"/>
      <c r="DJ34" s="219"/>
      <c r="DK34" s="282"/>
      <c r="DL34" s="291">
        <v>1639401</v>
      </c>
      <c r="DM34" s="219"/>
      <c r="DN34" s="219"/>
      <c r="DO34" s="219"/>
      <c r="DP34" s="219"/>
      <c r="DQ34" s="219"/>
      <c r="DR34" s="219"/>
      <c r="DS34" s="219"/>
      <c r="DT34" s="219"/>
      <c r="DU34" s="219"/>
      <c r="DV34" s="282"/>
      <c r="DW34" s="286">
        <v>12.8</v>
      </c>
      <c r="DX34" s="340"/>
      <c r="DY34" s="340"/>
      <c r="DZ34" s="340"/>
      <c r="EA34" s="340"/>
      <c r="EB34" s="340"/>
      <c r="EC34" s="365"/>
    </row>
    <row r="35" spans="2:133" ht="11.25" customHeight="1">
      <c r="B35" s="263" t="s">
        <v>146</v>
      </c>
      <c r="C35" s="36"/>
      <c r="D35" s="36"/>
      <c r="E35" s="36"/>
      <c r="F35" s="36"/>
      <c r="G35" s="36"/>
      <c r="H35" s="36"/>
      <c r="I35" s="36"/>
      <c r="J35" s="36"/>
      <c r="K35" s="36"/>
      <c r="L35" s="36"/>
      <c r="M35" s="36"/>
      <c r="N35" s="36"/>
      <c r="O35" s="36"/>
      <c r="P35" s="36"/>
      <c r="Q35" s="272"/>
      <c r="R35" s="277">
        <v>1923640</v>
      </c>
      <c r="S35" s="219"/>
      <c r="T35" s="219"/>
      <c r="U35" s="219"/>
      <c r="V35" s="219"/>
      <c r="W35" s="219"/>
      <c r="X35" s="219"/>
      <c r="Y35" s="282"/>
      <c r="Z35" s="285">
        <v>7.1</v>
      </c>
      <c r="AA35" s="285"/>
      <c r="AB35" s="285"/>
      <c r="AC35" s="285"/>
      <c r="AD35" s="290" t="s">
        <v>207</v>
      </c>
      <c r="AE35" s="290"/>
      <c r="AF35" s="290"/>
      <c r="AG35" s="290"/>
      <c r="AH35" s="290"/>
      <c r="AI35" s="290"/>
      <c r="AJ35" s="290"/>
      <c r="AK35" s="290"/>
      <c r="AL35" s="286" t="s">
        <v>207</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229746</v>
      </c>
      <c r="CS35" s="318"/>
      <c r="CT35" s="318"/>
      <c r="CU35" s="318"/>
      <c r="CV35" s="318"/>
      <c r="CW35" s="318"/>
      <c r="CX35" s="318"/>
      <c r="CY35" s="337"/>
      <c r="CZ35" s="286">
        <v>0.9</v>
      </c>
      <c r="DA35" s="340"/>
      <c r="DB35" s="340"/>
      <c r="DC35" s="343"/>
      <c r="DD35" s="291">
        <v>175212</v>
      </c>
      <c r="DE35" s="318"/>
      <c r="DF35" s="318"/>
      <c r="DG35" s="318"/>
      <c r="DH35" s="318"/>
      <c r="DI35" s="318"/>
      <c r="DJ35" s="318"/>
      <c r="DK35" s="337"/>
      <c r="DL35" s="291">
        <v>173394</v>
      </c>
      <c r="DM35" s="318"/>
      <c r="DN35" s="318"/>
      <c r="DO35" s="318"/>
      <c r="DP35" s="318"/>
      <c r="DQ35" s="318"/>
      <c r="DR35" s="318"/>
      <c r="DS35" s="318"/>
      <c r="DT35" s="318"/>
      <c r="DU35" s="318"/>
      <c r="DV35" s="337"/>
      <c r="DW35" s="286">
        <v>1.4</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2472654</v>
      </c>
      <c r="S36" s="219"/>
      <c r="T36" s="219"/>
      <c r="U36" s="219"/>
      <c r="V36" s="219"/>
      <c r="W36" s="219"/>
      <c r="X36" s="219"/>
      <c r="Y36" s="282"/>
      <c r="Z36" s="285">
        <v>9.1</v>
      </c>
      <c r="AA36" s="285"/>
      <c r="AB36" s="285"/>
      <c r="AC36" s="285"/>
      <c r="AD36" s="290" t="s">
        <v>207</v>
      </c>
      <c r="AE36" s="290"/>
      <c r="AF36" s="290"/>
      <c r="AG36" s="290"/>
      <c r="AH36" s="290"/>
      <c r="AI36" s="290"/>
      <c r="AJ36" s="290"/>
      <c r="AK36" s="290"/>
      <c r="AL36" s="286" t="s">
        <v>207</v>
      </c>
      <c r="AM36" s="240"/>
      <c r="AN36" s="240"/>
      <c r="AO36" s="299"/>
      <c r="AP36" s="96"/>
      <c r="AQ36" s="306" t="s">
        <v>398</v>
      </c>
      <c r="AR36" s="309"/>
      <c r="AS36" s="309"/>
      <c r="AT36" s="309"/>
      <c r="AU36" s="309"/>
      <c r="AV36" s="309"/>
      <c r="AW36" s="309"/>
      <c r="AX36" s="309"/>
      <c r="AY36" s="314"/>
      <c r="AZ36" s="276">
        <v>2518696</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117673</v>
      </c>
      <c r="BW36" s="279"/>
      <c r="BX36" s="279"/>
      <c r="BY36" s="279"/>
      <c r="BZ36" s="279"/>
      <c r="CA36" s="279"/>
      <c r="CB36" s="320"/>
      <c r="CD36" s="263" t="s">
        <v>30</v>
      </c>
      <c r="CE36" s="36"/>
      <c r="CF36" s="36"/>
      <c r="CG36" s="36"/>
      <c r="CH36" s="36"/>
      <c r="CI36" s="36"/>
      <c r="CJ36" s="36"/>
      <c r="CK36" s="36"/>
      <c r="CL36" s="36"/>
      <c r="CM36" s="36"/>
      <c r="CN36" s="36"/>
      <c r="CO36" s="36"/>
      <c r="CP36" s="36"/>
      <c r="CQ36" s="272"/>
      <c r="CR36" s="277">
        <v>2227262</v>
      </c>
      <c r="CS36" s="219"/>
      <c r="CT36" s="219"/>
      <c r="CU36" s="219"/>
      <c r="CV36" s="219"/>
      <c r="CW36" s="219"/>
      <c r="CX36" s="219"/>
      <c r="CY36" s="282"/>
      <c r="CZ36" s="286">
        <v>8.5</v>
      </c>
      <c r="DA36" s="340"/>
      <c r="DB36" s="340"/>
      <c r="DC36" s="343"/>
      <c r="DD36" s="291">
        <v>1257295</v>
      </c>
      <c r="DE36" s="219"/>
      <c r="DF36" s="219"/>
      <c r="DG36" s="219"/>
      <c r="DH36" s="219"/>
      <c r="DI36" s="219"/>
      <c r="DJ36" s="219"/>
      <c r="DK36" s="282"/>
      <c r="DL36" s="291">
        <v>1034135</v>
      </c>
      <c r="DM36" s="219"/>
      <c r="DN36" s="219"/>
      <c r="DO36" s="219"/>
      <c r="DP36" s="219"/>
      <c r="DQ36" s="219"/>
      <c r="DR36" s="219"/>
      <c r="DS36" s="219"/>
      <c r="DT36" s="219"/>
      <c r="DU36" s="219"/>
      <c r="DV36" s="282"/>
      <c r="DW36" s="286">
        <v>8.1</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688971</v>
      </c>
      <c r="S37" s="219"/>
      <c r="T37" s="219"/>
      <c r="U37" s="219"/>
      <c r="V37" s="219"/>
      <c r="W37" s="219"/>
      <c r="X37" s="219"/>
      <c r="Y37" s="282"/>
      <c r="Z37" s="285">
        <v>2.5</v>
      </c>
      <c r="AA37" s="285"/>
      <c r="AB37" s="285"/>
      <c r="AC37" s="285"/>
      <c r="AD37" s="290" t="s">
        <v>207</v>
      </c>
      <c r="AE37" s="290"/>
      <c r="AF37" s="290"/>
      <c r="AG37" s="290"/>
      <c r="AH37" s="290"/>
      <c r="AI37" s="290"/>
      <c r="AJ37" s="290"/>
      <c r="AK37" s="290"/>
      <c r="AL37" s="286" t="s">
        <v>207</v>
      </c>
      <c r="AM37" s="240"/>
      <c r="AN37" s="240"/>
      <c r="AO37" s="299"/>
      <c r="AQ37" s="307" t="s">
        <v>414</v>
      </c>
      <c r="AR37" s="201"/>
      <c r="AS37" s="201"/>
      <c r="AT37" s="201"/>
      <c r="AU37" s="201"/>
      <c r="AV37" s="201"/>
      <c r="AW37" s="201"/>
      <c r="AX37" s="201"/>
      <c r="AY37" s="315"/>
      <c r="AZ37" s="277">
        <v>126197</v>
      </c>
      <c r="BA37" s="219"/>
      <c r="BB37" s="219"/>
      <c r="BC37" s="219"/>
      <c r="BD37" s="318"/>
      <c r="BE37" s="318"/>
      <c r="BF37" s="321"/>
      <c r="BG37" s="263" t="s">
        <v>415</v>
      </c>
      <c r="BH37" s="36"/>
      <c r="BI37" s="36"/>
      <c r="BJ37" s="36"/>
      <c r="BK37" s="36"/>
      <c r="BL37" s="36"/>
      <c r="BM37" s="36"/>
      <c r="BN37" s="36"/>
      <c r="BO37" s="36"/>
      <c r="BP37" s="36"/>
      <c r="BQ37" s="36"/>
      <c r="BR37" s="36"/>
      <c r="BS37" s="36"/>
      <c r="BT37" s="36"/>
      <c r="BU37" s="272"/>
      <c r="BV37" s="277">
        <v>-122376</v>
      </c>
      <c r="BW37" s="219"/>
      <c r="BX37" s="219"/>
      <c r="BY37" s="219"/>
      <c r="BZ37" s="219"/>
      <c r="CA37" s="219"/>
      <c r="CB37" s="332"/>
      <c r="CD37" s="263" t="s">
        <v>163</v>
      </c>
      <c r="CE37" s="36"/>
      <c r="CF37" s="36"/>
      <c r="CG37" s="36"/>
      <c r="CH37" s="36"/>
      <c r="CI37" s="36"/>
      <c r="CJ37" s="36"/>
      <c r="CK37" s="36"/>
      <c r="CL37" s="36"/>
      <c r="CM37" s="36"/>
      <c r="CN37" s="36"/>
      <c r="CO37" s="36"/>
      <c r="CP37" s="36"/>
      <c r="CQ37" s="272"/>
      <c r="CR37" s="277">
        <v>526536</v>
      </c>
      <c r="CS37" s="318"/>
      <c r="CT37" s="318"/>
      <c r="CU37" s="318"/>
      <c r="CV37" s="318"/>
      <c r="CW37" s="318"/>
      <c r="CX37" s="318"/>
      <c r="CY37" s="337"/>
      <c r="CZ37" s="286">
        <v>2</v>
      </c>
      <c r="DA37" s="340"/>
      <c r="DB37" s="340"/>
      <c r="DC37" s="343"/>
      <c r="DD37" s="291">
        <v>526536</v>
      </c>
      <c r="DE37" s="318"/>
      <c r="DF37" s="318"/>
      <c r="DG37" s="318"/>
      <c r="DH37" s="318"/>
      <c r="DI37" s="318"/>
      <c r="DJ37" s="318"/>
      <c r="DK37" s="337"/>
      <c r="DL37" s="291">
        <v>526536</v>
      </c>
      <c r="DM37" s="318"/>
      <c r="DN37" s="318"/>
      <c r="DO37" s="318"/>
      <c r="DP37" s="318"/>
      <c r="DQ37" s="318"/>
      <c r="DR37" s="318"/>
      <c r="DS37" s="318"/>
      <c r="DT37" s="318"/>
      <c r="DU37" s="318"/>
      <c r="DV37" s="337"/>
      <c r="DW37" s="286">
        <v>4.0999999999999996</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158715</v>
      </c>
      <c r="S38" s="219"/>
      <c r="T38" s="219"/>
      <c r="U38" s="219"/>
      <c r="V38" s="219"/>
      <c r="W38" s="219"/>
      <c r="X38" s="219"/>
      <c r="Y38" s="282"/>
      <c r="Z38" s="285">
        <v>0.6</v>
      </c>
      <c r="AA38" s="285"/>
      <c r="AB38" s="285"/>
      <c r="AC38" s="285"/>
      <c r="AD38" s="290">
        <v>501</v>
      </c>
      <c r="AE38" s="290"/>
      <c r="AF38" s="290"/>
      <c r="AG38" s="290"/>
      <c r="AH38" s="290"/>
      <c r="AI38" s="290"/>
      <c r="AJ38" s="290"/>
      <c r="AK38" s="290"/>
      <c r="AL38" s="286">
        <v>0</v>
      </c>
      <c r="AM38" s="240"/>
      <c r="AN38" s="240"/>
      <c r="AO38" s="299"/>
      <c r="AQ38" s="307" t="s">
        <v>316</v>
      </c>
      <c r="AR38" s="201"/>
      <c r="AS38" s="201"/>
      <c r="AT38" s="201"/>
      <c r="AU38" s="201"/>
      <c r="AV38" s="201"/>
      <c r="AW38" s="201"/>
      <c r="AX38" s="201"/>
      <c r="AY38" s="315"/>
      <c r="AZ38" s="277">
        <v>38913</v>
      </c>
      <c r="BA38" s="219"/>
      <c r="BB38" s="219"/>
      <c r="BC38" s="219"/>
      <c r="BD38" s="318"/>
      <c r="BE38" s="318"/>
      <c r="BF38" s="321"/>
      <c r="BG38" s="263" t="s">
        <v>417</v>
      </c>
      <c r="BH38" s="36"/>
      <c r="BI38" s="36"/>
      <c r="BJ38" s="36"/>
      <c r="BK38" s="36"/>
      <c r="BL38" s="36"/>
      <c r="BM38" s="36"/>
      <c r="BN38" s="36"/>
      <c r="BO38" s="36"/>
      <c r="BP38" s="36"/>
      <c r="BQ38" s="36"/>
      <c r="BR38" s="36"/>
      <c r="BS38" s="36"/>
      <c r="BT38" s="36"/>
      <c r="BU38" s="272"/>
      <c r="BV38" s="277">
        <v>6230</v>
      </c>
      <c r="BW38" s="219"/>
      <c r="BX38" s="219"/>
      <c r="BY38" s="219"/>
      <c r="BZ38" s="219"/>
      <c r="CA38" s="219"/>
      <c r="CB38" s="332"/>
      <c r="CD38" s="263" t="s">
        <v>418</v>
      </c>
      <c r="CE38" s="36"/>
      <c r="CF38" s="36"/>
      <c r="CG38" s="36"/>
      <c r="CH38" s="36"/>
      <c r="CI38" s="36"/>
      <c r="CJ38" s="36"/>
      <c r="CK38" s="36"/>
      <c r="CL38" s="36"/>
      <c r="CM38" s="36"/>
      <c r="CN38" s="36"/>
      <c r="CO38" s="36"/>
      <c r="CP38" s="36"/>
      <c r="CQ38" s="272"/>
      <c r="CR38" s="277">
        <v>2479783</v>
      </c>
      <c r="CS38" s="219"/>
      <c r="CT38" s="219"/>
      <c r="CU38" s="219"/>
      <c r="CV38" s="219"/>
      <c r="CW38" s="219"/>
      <c r="CX38" s="219"/>
      <c r="CY38" s="282"/>
      <c r="CZ38" s="286">
        <v>9.4</v>
      </c>
      <c r="DA38" s="340"/>
      <c r="DB38" s="340"/>
      <c r="DC38" s="343"/>
      <c r="DD38" s="291">
        <v>2070025</v>
      </c>
      <c r="DE38" s="219"/>
      <c r="DF38" s="219"/>
      <c r="DG38" s="219"/>
      <c r="DH38" s="219"/>
      <c r="DI38" s="219"/>
      <c r="DJ38" s="219"/>
      <c r="DK38" s="282"/>
      <c r="DL38" s="291">
        <v>1800767</v>
      </c>
      <c r="DM38" s="219"/>
      <c r="DN38" s="219"/>
      <c r="DO38" s="219"/>
      <c r="DP38" s="219"/>
      <c r="DQ38" s="219"/>
      <c r="DR38" s="219"/>
      <c r="DS38" s="219"/>
      <c r="DT38" s="219"/>
      <c r="DU38" s="219"/>
      <c r="DV38" s="282"/>
      <c r="DW38" s="286">
        <v>14.1</v>
      </c>
      <c r="DX38" s="340"/>
      <c r="DY38" s="340"/>
      <c r="DZ38" s="340"/>
      <c r="EA38" s="340"/>
      <c r="EB38" s="340"/>
      <c r="EC38" s="365"/>
    </row>
    <row r="39" spans="2:133" ht="11.25" customHeight="1">
      <c r="B39" s="263" t="s">
        <v>419</v>
      </c>
      <c r="C39" s="36"/>
      <c r="D39" s="36"/>
      <c r="E39" s="36"/>
      <c r="F39" s="36"/>
      <c r="G39" s="36"/>
      <c r="H39" s="36"/>
      <c r="I39" s="36"/>
      <c r="J39" s="36"/>
      <c r="K39" s="36"/>
      <c r="L39" s="36"/>
      <c r="M39" s="36"/>
      <c r="N39" s="36"/>
      <c r="O39" s="36"/>
      <c r="P39" s="36"/>
      <c r="Q39" s="272"/>
      <c r="R39" s="277">
        <v>2977400</v>
      </c>
      <c r="S39" s="219"/>
      <c r="T39" s="219"/>
      <c r="U39" s="219"/>
      <c r="V39" s="219"/>
      <c r="W39" s="219"/>
      <c r="X39" s="219"/>
      <c r="Y39" s="282"/>
      <c r="Z39" s="285">
        <v>10.9</v>
      </c>
      <c r="AA39" s="285"/>
      <c r="AB39" s="285"/>
      <c r="AC39" s="285"/>
      <c r="AD39" s="290" t="s">
        <v>207</v>
      </c>
      <c r="AE39" s="290"/>
      <c r="AF39" s="290"/>
      <c r="AG39" s="290"/>
      <c r="AH39" s="290"/>
      <c r="AI39" s="290"/>
      <c r="AJ39" s="290"/>
      <c r="AK39" s="290"/>
      <c r="AL39" s="286" t="s">
        <v>207</v>
      </c>
      <c r="AM39" s="240"/>
      <c r="AN39" s="240"/>
      <c r="AO39" s="299"/>
      <c r="AQ39" s="307" t="s">
        <v>421</v>
      </c>
      <c r="AR39" s="201"/>
      <c r="AS39" s="201"/>
      <c r="AT39" s="201"/>
      <c r="AU39" s="201"/>
      <c r="AV39" s="201"/>
      <c r="AW39" s="201"/>
      <c r="AX39" s="201"/>
      <c r="AY39" s="315"/>
      <c r="AZ39" s="277">
        <v>3291</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9914</v>
      </c>
      <c r="BW39" s="219"/>
      <c r="BX39" s="219"/>
      <c r="BY39" s="219"/>
      <c r="BZ39" s="219"/>
      <c r="CA39" s="219"/>
      <c r="CB39" s="332"/>
      <c r="CD39" s="263" t="s">
        <v>422</v>
      </c>
      <c r="CE39" s="36"/>
      <c r="CF39" s="36"/>
      <c r="CG39" s="36"/>
      <c r="CH39" s="36"/>
      <c r="CI39" s="36"/>
      <c r="CJ39" s="36"/>
      <c r="CK39" s="36"/>
      <c r="CL39" s="36"/>
      <c r="CM39" s="36"/>
      <c r="CN39" s="36"/>
      <c r="CO39" s="36"/>
      <c r="CP39" s="36"/>
      <c r="CQ39" s="272"/>
      <c r="CR39" s="277">
        <v>2398725</v>
      </c>
      <c r="CS39" s="318"/>
      <c r="CT39" s="318"/>
      <c r="CU39" s="318"/>
      <c r="CV39" s="318"/>
      <c r="CW39" s="318"/>
      <c r="CX39" s="318"/>
      <c r="CY39" s="337"/>
      <c r="CZ39" s="286">
        <v>9.1</v>
      </c>
      <c r="DA39" s="340"/>
      <c r="DB39" s="340"/>
      <c r="DC39" s="343"/>
      <c r="DD39" s="291">
        <v>370033</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107</v>
      </c>
      <c r="AR40" s="201"/>
      <c r="AS40" s="201"/>
      <c r="AT40" s="201"/>
      <c r="AU40" s="201"/>
      <c r="AV40" s="201"/>
      <c r="AW40" s="201"/>
      <c r="AX40" s="201"/>
      <c r="AY40" s="315"/>
      <c r="AZ40" s="277" t="s">
        <v>207</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85</v>
      </c>
      <c r="BW40" s="219"/>
      <c r="BX40" s="219"/>
      <c r="BY40" s="219"/>
      <c r="BZ40" s="219"/>
      <c r="CA40" s="219"/>
      <c r="CB40" s="332"/>
      <c r="CD40" s="263" t="s">
        <v>379</v>
      </c>
      <c r="CE40" s="36"/>
      <c r="CF40" s="36"/>
      <c r="CG40" s="36"/>
      <c r="CH40" s="36"/>
      <c r="CI40" s="36"/>
      <c r="CJ40" s="36"/>
      <c r="CK40" s="36"/>
      <c r="CL40" s="36"/>
      <c r="CM40" s="36"/>
      <c r="CN40" s="36"/>
      <c r="CO40" s="36"/>
      <c r="CP40" s="36"/>
      <c r="CQ40" s="272"/>
      <c r="CR40" s="277" t="s">
        <v>207</v>
      </c>
      <c r="CS40" s="219"/>
      <c r="CT40" s="219"/>
      <c r="CU40" s="219"/>
      <c r="CV40" s="219"/>
      <c r="CW40" s="219"/>
      <c r="CX40" s="219"/>
      <c r="CY40" s="282"/>
      <c r="CZ40" s="286" t="s">
        <v>207</v>
      </c>
      <c r="DA40" s="340"/>
      <c r="DB40" s="340"/>
      <c r="DC40" s="343"/>
      <c r="DD40" s="291" t="s">
        <v>207</v>
      </c>
      <c r="DE40" s="219"/>
      <c r="DF40" s="219"/>
      <c r="DG40" s="219"/>
      <c r="DH40" s="219"/>
      <c r="DI40" s="219"/>
      <c r="DJ40" s="219"/>
      <c r="DK40" s="282"/>
      <c r="DL40" s="291" t="s">
        <v>207</v>
      </c>
      <c r="DM40" s="219"/>
      <c r="DN40" s="219"/>
      <c r="DO40" s="219"/>
      <c r="DP40" s="219"/>
      <c r="DQ40" s="219"/>
      <c r="DR40" s="219"/>
      <c r="DS40" s="219"/>
      <c r="DT40" s="219"/>
      <c r="DU40" s="219"/>
      <c r="DV40" s="282"/>
      <c r="DW40" s="286" t="s">
        <v>207</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398200</v>
      </c>
      <c r="S41" s="219"/>
      <c r="T41" s="219"/>
      <c r="U41" s="219"/>
      <c r="V41" s="219"/>
      <c r="W41" s="219"/>
      <c r="X41" s="219"/>
      <c r="Y41" s="282"/>
      <c r="Z41" s="285">
        <v>1.5</v>
      </c>
      <c r="AA41" s="285"/>
      <c r="AB41" s="285"/>
      <c r="AC41" s="285"/>
      <c r="AD41" s="290" t="s">
        <v>207</v>
      </c>
      <c r="AE41" s="290"/>
      <c r="AF41" s="290"/>
      <c r="AG41" s="290"/>
      <c r="AH41" s="290"/>
      <c r="AI41" s="290"/>
      <c r="AJ41" s="290"/>
      <c r="AK41" s="290"/>
      <c r="AL41" s="286" t="s">
        <v>207</v>
      </c>
      <c r="AM41" s="240"/>
      <c r="AN41" s="240"/>
      <c r="AO41" s="299"/>
      <c r="AQ41" s="307" t="s">
        <v>431</v>
      </c>
      <c r="AR41" s="201"/>
      <c r="AS41" s="201"/>
      <c r="AT41" s="201"/>
      <c r="AU41" s="201"/>
      <c r="AV41" s="201"/>
      <c r="AW41" s="201"/>
      <c r="AX41" s="201"/>
      <c r="AY41" s="315"/>
      <c r="AZ41" s="277">
        <v>589647</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t="s">
        <v>207</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27221130</v>
      </c>
      <c r="S42" s="280"/>
      <c r="T42" s="280"/>
      <c r="U42" s="280"/>
      <c r="V42" s="280"/>
      <c r="W42" s="280"/>
      <c r="X42" s="280"/>
      <c r="Y42" s="283"/>
      <c r="Z42" s="287">
        <v>100</v>
      </c>
      <c r="AA42" s="287"/>
      <c r="AB42" s="287"/>
      <c r="AC42" s="287"/>
      <c r="AD42" s="292">
        <v>12380246</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1760648</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404</v>
      </c>
      <c r="BW42" s="280"/>
      <c r="BX42" s="280"/>
      <c r="BY42" s="280"/>
      <c r="BZ42" s="280"/>
      <c r="CA42" s="280"/>
      <c r="CB42" s="333"/>
      <c r="CD42" s="263" t="s">
        <v>290</v>
      </c>
      <c r="CE42" s="36"/>
      <c r="CF42" s="36"/>
      <c r="CG42" s="36"/>
      <c r="CH42" s="36"/>
      <c r="CI42" s="36"/>
      <c r="CJ42" s="36"/>
      <c r="CK42" s="36"/>
      <c r="CL42" s="36"/>
      <c r="CM42" s="36"/>
      <c r="CN42" s="36"/>
      <c r="CO42" s="36"/>
      <c r="CP42" s="36"/>
      <c r="CQ42" s="272"/>
      <c r="CR42" s="277">
        <v>5122392</v>
      </c>
      <c r="CS42" s="219"/>
      <c r="CT42" s="219"/>
      <c r="CU42" s="219"/>
      <c r="CV42" s="219"/>
      <c r="CW42" s="219"/>
      <c r="CX42" s="219"/>
      <c r="CY42" s="282"/>
      <c r="CZ42" s="286">
        <v>19.5</v>
      </c>
      <c r="DA42" s="240"/>
      <c r="DB42" s="240"/>
      <c r="DC42" s="288"/>
      <c r="DD42" s="291">
        <v>1077522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83</v>
      </c>
      <c r="CE43" s="36"/>
      <c r="CF43" s="36"/>
      <c r="CG43" s="36"/>
      <c r="CH43" s="36"/>
      <c r="CI43" s="36"/>
      <c r="CJ43" s="36"/>
      <c r="CK43" s="36"/>
      <c r="CL43" s="36"/>
      <c r="CM43" s="36"/>
      <c r="CN43" s="36"/>
      <c r="CO43" s="36"/>
      <c r="CP43" s="36"/>
      <c r="CQ43" s="272"/>
      <c r="CR43" s="277">
        <v>105512</v>
      </c>
      <c r="CS43" s="318"/>
      <c r="CT43" s="318"/>
      <c r="CU43" s="318"/>
      <c r="CV43" s="318"/>
      <c r="CW43" s="318"/>
      <c r="CX43" s="318"/>
      <c r="CY43" s="337"/>
      <c r="CZ43" s="286">
        <v>0.4</v>
      </c>
      <c r="DA43" s="340"/>
      <c r="DB43" s="340"/>
      <c r="DC43" s="343"/>
      <c r="DD43" s="291">
        <v>98867</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148</v>
      </c>
      <c r="CG44" s="36"/>
      <c r="CH44" s="36"/>
      <c r="CI44" s="36"/>
      <c r="CJ44" s="36"/>
      <c r="CK44" s="36"/>
      <c r="CL44" s="36"/>
      <c r="CM44" s="36"/>
      <c r="CN44" s="36"/>
      <c r="CO44" s="36"/>
      <c r="CP44" s="36"/>
      <c r="CQ44" s="272"/>
      <c r="CR44" s="277">
        <v>4155213</v>
      </c>
      <c r="CS44" s="219"/>
      <c r="CT44" s="219"/>
      <c r="CU44" s="219"/>
      <c r="CV44" s="219"/>
      <c r="CW44" s="219"/>
      <c r="CX44" s="219"/>
      <c r="CY44" s="282"/>
      <c r="CZ44" s="286">
        <v>15.8</v>
      </c>
      <c r="DA44" s="240"/>
      <c r="DB44" s="240"/>
      <c r="DC44" s="288"/>
      <c r="DD44" s="291">
        <v>533696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1781088</v>
      </c>
      <c r="CS45" s="318"/>
      <c r="CT45" s="318"/>
      <c r="CU45" s="318"/>
      <c r="CV45" s="318"/>
      <c r="CW45" s="318"/>
      <c r="CX45" s="318"/>
      <c r="CY45" s="337"/>
      <c r="CZ45" s="286">
        <v>6.8</v>
      </c>
      <c r="DA45" s="340"/>
      <c r="DB45" s="340"/>
      <c r="DC45" s="343"/>
      <c r="DD45" s="291">
        <v>99372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1980092</v>
      </c>
      <c r="CS46" s="219"/>
      <c r="CT46" s="219"/>
      <c r="CU46" s="219"/>
      <c r="CV46" s="219"/>
      <c r="CW46" s="219"/>
      <c r="CX46" s="219"/>
      <c r="CY46" s="282"/>
      <c r="CZ46" s="286">
        <v>7.5</v>
      </c>
      <c r="DA46" s="240"/>
      <c r="DB46" s="240"/>
      <c r="DC46" s="288"/>
      <c r="DD46" s="291">
        <v>400871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436</v>
      </c>
      <c r="CG47" s="36"/>
      <c r="CH47" s="36"/>
      <c r="CI47" s="36"/>
      <c r="CJ47" s="36"/>
      <c r="CK47" s="36"/>
      <c r="CL47" s="36"/>
      <c r="CM47" s="36"/>
      <c r="CN47" s="36"/>
      <c r="CO47" s="36"/>
      <c r="CP47" s="36"/>
      <c r="CQ47" s="272"/>
      <c r="CR47" s="277">
        <v>967179</v>
      </c>
      <c r="CS47" s="318"/>
      <c r="CT47" s="318"/>
      <c r="CU47" s="318"/>
      <c r="CV47" s="318"/>
      <c r="CW47" s="318"/>
      <c r="CX47" s="318"/>
      <c r="CY47" s="337"/>
      <c r="CZ47" s="286">
        <v>3.7</v>
      </c>
      <c r="DA47" s="340"/>
      <c r="DB47" s="340"/>
      <c r="DC47" s="343"/>
      <c r="DD47" s="291">
        <v>543826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273</v>
      </c>
      <c r="CD48" s="135"/>
      <c r="CE48" s="142"/>
      <c r="CF48" s="263" t="s">
        <v>438</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26316293</v>
      </c>
      <c r="CS49" s="317"/>
      <c r="CT49" s="317"/>
      <c r="CU49" s="317"/>
      <c r="CV49" s="317"/>
      <c r="CW49" s="317"/>
      <c r="CX49" s="317"/>
      <c r="CY49" s="338"/>
      <c r="CZ49" s="295">
        <v>100</v>
      </c>
      <c r="DA49" s="341"/>
      <c r="DB49" s="341"/>
      <c r="DC49" s="344"/>
      <c r="DD49" s="347">
        <v>14029492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M95EqrUf7+EqHxhAEdVnvgO7vpYWJey6CMD8X5mVVDVsEOVTQZsXOlk0Sw0Hzx3MctkQJsdN0ZQeAFkEVRXwLQ==" saltValue="/juf3zkx1xqr9u7K+bJr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election activeCell="AA23" sqref="AA23:AE23"/>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312</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440</v>
      </c>
      <c r="B5" s="406"/>
      <c r="C5" s="406"/>
      <c r="D5" s="406"/>
      <c r="E5" s="406"/>
      <c r="F5" s="406"/>
      <c r="G5" s="406"/>
      <c r="H5" s="406"/>
      <c r="I5" s="406"/>
      <c r="J5" s="406"/>
      <c r="K5" s="406"/>
      <c r="L5" s="406"/>
      <c r="M5" s="406"/>
      <c r="N5" s="406"/>
      <c r="O5" s="406"/>
      <c r="P5" s="442"/>
      <c r="Q5" s="448" t="s">
        <v>188</v>
      </c>
      <c r="R5" s="460"/>
      <c r="S5" s="460"/>
      <c r="T5" s="460"/>
      <c r="U5" s="471"/>
      <c r="V5" s="448" t="s">
        <v>441</v>
      </c>
      <c r="W5" s="460"/>
      <c r="X5" s="460"/>
      <c r="Y5" s="460"/>
      <c r="Z5" s="471"/>
      <c r="AA5" s="448" t="s">
        <v>442</v>
      </c>
      <c r="AB5" s="460"/>
      <c r="AC5" s="460"/>
      <c r="AD5" s="460"/>
      <c r="AE5" s="460"/>
      <c r="AF5" s="520" t="s">
        <v>182</v>
      </c>
      <c r="AG5" s="460"/>
      <c r="AH5" s="460"/>
      <c r="AI5" s="460"/>
      <c r="AJ5" s="538"/>
      <c r="AK5" s="460" t="s">
        <v>443</v>
      </c>
      <c r="AL5" s="460"/>
      <c r="AM5" s="460"/>
      <c r="AN5" s="460"/>
      <c r="AO5" s="471"/>
      <c r="AP5" s="448" t="s">
        <v>133</v>
      </c>
      <c r="AQ5" s="460"/>
      <c r="AR5" s="460"/>
      <c r="AS5" s="460"/>
      <c r="AT5" s="471"/>
      <c r="AU5" s="448" t="s">
        <v>444</v>
      </c>
      <c r="AV5" s="460"/>
      <c r="AW5" s="460"/>
      <c r="AX5" s="460"/>
      <c r="AY5" s="538"/>
      <c r="AZ5" s="432"/>
      <c r="BA5" s="432"/>
      <c r="BB5" s="432"/>
      <c r="BC5" s="432"/>
      <c r="BD5" s="432"/>
      <c r="BE5" s="631"/>
      <c r="BF5" s="631"/>
      <c r="BG5" s="631"/>
      <c r="BH5" s="631"/>
      <c r="BI5" s="631"/>
      <c r="BJ5" s="631"/>
      <c r="BK5" s="631"/>
      <c r="BL5" s="631"/>
      <c r="BM5" s="631"/>
      <c r="BN5" s="631"/>
      <c r="BO5" s="631"/>
      <c r="BP5" s="631"/>
      <c r="BQ5" s="377" t="s">
        <v>445</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330</v>
      </c>
      <c r="CN5" s="460"/>
      <c r="CO5" s="460"/>
      <c r="CP5" s="460"/>
      <c r="CQ5" s="471"/>
      <c r="CR5" s="448" t="s">
        <v>258</v>
      </c>
      <c r="CS5" s="460"/>
      <c r="CT5" s="460"/>
      <c r="CU5" s="460"/>
      <c r="CV5" s="471"/>
      <c r="CW5" s="448" t="s">
        <v>57</v>
      </c>
      <c r="CX5" s="460"/>
      <c r="CY5" s="460"/>
      <c r="CZ5" s="460"/>
      <c r="DA5" s="471"/>
      <c r="DB5" s="448" t="s">
        <v>446</v>
      </c>
      <c r="DC5" s="460"/>
      <c r="DD5" s="460"/>
      <c r="DE5" s="460"/>
      <c r="DF5" s="471"/>
      <c r="DG5" s="725" t="s">
        <v>255</v>
      </c>
      <c r="DH5" s="728"/>
      <c r="DI5" s="728"/>
      <c r="DJ5" s="728"/>
      <c r="DK5" s="733"/>
      <c r="DL5" s="725" t="s">
        <v>450</v>
      </c>
      <c r="DM5" s="728"/>
      <c r="DN5" s="728"/>
      <c r="DO5" s="728"/>
      <c r="DP5" s="733"/>
      <c r="DQ5" s="448" t="s">
        <v>451</v>
      </c>
      <c r="DR5" s="460"/>
      <c r="DS5" s="460"/>
      <c r="DT5" s="460"/>
      <c r="DU5" s="471"/>
      <c r="DV5" s="448" t="s">
        <v>444</v>
      </c>
      <c r="DW5" s="460"/>
      <c r="DX5" s="460"/>
      <c r="DY5" s="460"/>
      <c r="DZ5" s="538"/>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7"/>
    </row>
    <row r="7" spans="1:131" s="371" customFormat="1" ht="26.25" customHeight="1">
      <c r="A7" s="379">
        <v>1</v>
      </c>
      <c r="B7" s="408" t="s">
        <v>278</v>
      </c>
      <c r="C7" s="428"/>
      <c r="D7" s="428"/>
      <c r="E7" s="428"/>
      <c r="F7" s="428"/>
      <c r="G7" s="428"/>
      <c r="H7" s="428"/>
      <c r="I7" s="428"/>
      <c r="J7" s="428"/>
      <c r="K7" s="428"/>
      <c r="L7" s="428"/>
      <c r="M7" s="428"/>
      <c r="N7" s="428"/>
      <c r="O7" s="428"/>
      <c r="P7" s="444"/>
      <c r="Q7" s="450">
        <v>27235</v>
      </c>
      <c r="R7" s="462"/>
      <c r="S7" s="462"/>
      <c r="T7" s="462"/>
      <c r="U7" s="462"/>
      <c r="V7" s="462">
        <v>26330</v>
      </c>
      <c r="W7" s="462"/>
      <c r="X7" s="462"/>
      <c r="Y7" s="462"/>
      <c r="Z7" s="462"/>
      <c r="AA7" s="462">
        <v>905</v>
      </c>
      <c r="AB7" s="462"/>
      <c r="AC7" s="462"/>
      <c r="AD7" s="462"/>
      <c r="AE7" s="508"/>
      <c r="AF7" s="522">
        <v>643</v>
      </c>
      <c r="AG7" s="535"/>
      <c r="AH7" s="535"/>
      <c r="AI7" s="535"/>
      <c r="AJ7" s="540"/>
      <c r="AK7" s="548" t="s">
        <v>207</v>
      </c>
      <c r="AL7" s="462"/>
      <c r="AM7" s="462"/>
      <c r="AN7" s="462"/>
      <c r="AO7" s="462"/>
      <c r="AP7" s="462">
        <v>24787</v>
      </c>
      <c r="AQ7" s="462"/>
      <c r="AR7" s="462"/>
      <c r="AS7" s="462"/>
      <c r="AT7" s="462"/>
      <c r="AU7" s="580"/>
      <c r="AV7" s="580"/>
      <c r="AW7" s="580"/>
      <c r="AX7" s="580"/>
      <c r="AY7" s="608"/>
      <c r="AZ7" s="385"/>
      <c r="BA7" s="385"/>
      <c r="BB7" s="385"/>
      <c r="BC7" s="385"/>
      <c r="BD7" s="385"/>
      <c r="BE7" s="607"/>
      <c r="BF7" s="607"/>
      <c r="BG7" s="607"/>
      <c r="BH7" s="607"/>
      <c r="BI7" s="607"/>
      <c r="BJ7" s="607"/>
      <c r="BK7" s="607"/>
      <c r="BL7" s="607"/>
      <c r="BM7" s="607"/>
      <c r="BN7" s="607"/>
      <c r="BO7" s="607"/>
      <c r="BP7" s="607"/>
      <c r="BQ7" s="379">
        <v>1</v>
      </c>
      <c r="BR7" s="660"/>
      <c r="BS7" s="408" t="s">
        <v>541</v>
      </c>
      <c r="BT7" s="428"/>
      <c r="BU7" s="428"/>
      <c r="BV7" s="428"/>
      <c r="BW7" s="428"/>
      <c r="BX7" s="428"/>
      <c r="BY7" s="428"/>
      <c r="BZ7" s="428"/>
      <c r="CA7" s="428"/>
      <c r="CB7" s="428"/>
      <c r="CC7" s="428"/>
      <c r="CD7" s="428"/>
      <c r="CE7" s="428"/>
      <c r="CF7" s="428"/>
      <c r="CG7" s="444"/>
      <c r="CH7" s="688">
        <v>-233</v>
      </c>
      <c r="CI7" s="691"/>
      <c r="CJ7" s="691"/>
      <c r="CK7" s="691"/>
      <c r="CL7" s="706"/>
      <c r="CM7" s="688">
        <v>81</v>
      </c>
      <c r="CN7" s="691"/>
      <c r="CO7" s="691"/>
      <c r="CP7" s="691"/>
      <c r="CQ7" s="706"/>
      <c r="CR7" s="688">
        <v>7</v>
      </c>
      <c r="CS7" s="691"/>
      <c r="CT7" s="691"/>
      <c r="CU7" s="691"/>
      <c r="CV7" s="706"/>
      <c r="CW7" s="688" t="s">
        <v>207</v>
      </c>
      <c r="CX7" s="691"/>
      <c r="CY7" s="691"/>
      <c r="CZ7" s="691"/>
      <c r="DA7" s="706"/>
      <c r="DB7" s="688">
        <v>253</v>
      </c>
      <c r="DC7" s="691"/>
      <c r="DD7" s="691"/>
      <c r="DE7" s="691"/>
      <c r="DF7" s="706"/>
      <c r="DG7" s="688" t="s">
        <v>207</v>
      </c>
      <c r="DH7" s="691"/>
      <c r="DI7" s="691"/>
      <c r="DJ7" s="691"/>
      <c r="DK7" s="706"/>
      <c r="DL7" s="688" t="s">
        <v>207</v>
      </c>
      <c r="DM7" s="691"/>
      <c r="DN7" s="691"/>
      <c r="DO7" s="691"/>
      <c r="DP7" s="706"/>
      <c r="DQ7" s="688" t="s">
        <v>207</v>
      </c>
      <c r="DR7" s="691"/>
      <c r="DS7" s="691"/>
      <c r="DT7" s="691"/>
      <c r="DU7" s="706"/>
      <c r="DV7" s="408"/>
      <c r="DW7" s="428"/>
      <c r="DX7" s="428"/>
      <c r="DY7" s="428"/>
      <c r="DZ7" s="743"/>
      <c r="EA7" s="607"/>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9"/>
      <c r="AZ8" s="385"/>
      <c r="BA8" s="385"/>
      <c r="BB8" s="385"/>
      <c r="BC8" s="385"/>
      <c r="BD8" s="385"/>
      <c r="BE8" s="607"/>
      <c r="BF8" s="607"/>
      <c r="BG8" s="607"/>
      <c r="BH8" s="607"/>
      <c r="BI8" s="607"/>
      <c r="BJ8" s="607"/>
      <c r="BK8" s="607"/>
      <c r="BL8" s="607"/>
      <c r="BM8" s="607"/>
      <c r="BN8" s="607"/>
      <c r="BO8" s="607"/>
      <c r="BP8" s="607"/>
      <c r="BQ8" s="380">
        <v>2</v>
      </c>
      <c r="BR8" s="661"/>
      <c r="BS8" s="409" t="s">
        <v>281</v>
      </c>
      <c r="BT8" s="429"/>
      <c r="BU8" s="429"/>
      <c r="BV8" s="429"/>
      <c r="BW8" s="429"/>
      <c r="BX8" s="429"/>
      <c r="BY8" s="429"/>
      <c r="BZ8" s="429"/>
      <c r="CA8" s="429"/>
      <c r="CB8" s="429"/>
      <c r="CC8" s="429"/>
      <c r="CD8" s="429"/>
      <c r="CE8" s="429"/>
      <c r="CF8" s="429"/>
      <c r="CG8" s="445"/>
      <c r="CH8" s="457">
        <v>20</v>
      </c>
      <c r="CI8" s="469"/>
      <c r="CJ8" s="469"/>
      <c r="CK8" s="469"/>
      <c r="CL8" s="707"/>
      <c r="CM8" s="457">
        <v>230</v>
      </c>
      <c r="CN8" s="469"/>
      <c r="CO8" s="469"/>
      <c r="CP8" s="469"/>
      <c r="CQ8" s="707"/>
      <c r="CR8" s="457">
        <v>31</v>
      </c>
      <c r="CS8" s="469"/>
      <c r="CT8" s="469"/>
      <c r="CU8" s="469"/>
      <c r="CV8" s="707"/>
      <c r="CW8" s="457" t="s">
        <v>207</v>
      </c>
      <c r="CX8" s="469"/>
      <c r="CY8" s="469"/>
      <c r="CZ8" s="469"/>
      <c r="DA8" s="707"/>
      <c r="DB8" s="457" t="s">
        <v>207</v>
      </c>
      <c r="DC8" s="469"/>
      <c r="DD8" s="469"/>
      <c r="DE8" s="469"/>
      <c r="DF8" s="707"/>
      <c r="DG8" s="457" t="s">
        <v>207</v>
      </c>
      <c r="DH8" s="469"/>
      <c r="DI8" s="469"/>
      <c r="DJ8" s="469"/>
      <c r="DK8" s="707"/>
      <c r="DL8" s="457" t="s">
        <v>207</v>
      </c>
      <c r="DM8" s="469"/>
      <c r="DN8" s="469"/>
      <c r="DO8" s="469"/>
      <c r="DP8" s="707"/>
      <c r="DQ8" s="457" t="s">
        <v>207</v>
      </c>
      <c r="DR8" s="469"/>
      <c r="DS8" s="469"/>
      <c r="DT8" s="469"/>
      <c r="DU8" s="707"/>
      <c r="DV8" s="409"/>
      <c r="DW8" s="429"/>
      <c r="DX8" s="429"/>
      <c r="DY8" s="429"/>
      <c r="DZ8" s="744"/>
      <c r="EA8" s="607"/>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9"/>
      <c r="AZ9" s="385"/>
      <c r="BA9" s="385"/>
      <c r="BB9" s="385"/>
      <c r="BC9" s="385"/>
      <c r="BD9" s="385"/>
      <c r="BE9" s="607"/>
      <c r="BF9" s="607"/>
      <c r="BG9" s="607"/>
      <c r="BH9" s="607"/>
      <c r="BI9" s="607"/>
      <c r="BJ9" s="607"/>
      <c r="BK9" s="607"/>
      <c r="BL9" s="607"/>
      <c r="BM9" s="607"/>
      <c r="BN9" s="607"/>
      <c r="BO9" s="607"/>
      <c r="BP9" s="607"/>
      <c r="BQ9" s="380">
        <v>3</v>
      </c>
      <c r="BR9" s="661"/>
      <c r="BS9" s="409" t="s">
        <v>80</v>
      </c>
      <c r="BT9" s="429"/>
      <c r="BU9" s="429"/>
      <c r="BV9" s="429"/>
      <c r="BW9" s="429"/>
      <c r="BX9" s="429"/>
      <c r="BY9" s="429"/>
      <c r="BZ9" s="429"/>
      <c r="CA9" s="429"/>
      <c r="CB9" s="429"/>
      <c r="CC9" s="429"/>
      <c r="CD9" s="429"/>
      <c r="CE9" s="429"/>
      <c r="CF9" s="429"/>
      <c r="CG9" s="445"/>
      <c r="CH9" s="457">
        <v>7</v>
      </c>
      <c r="CI9" s="469"/>
      <c r="CJ9" s="469"/>
      <c r="CK9" s="469"/>
      <c r="CL9" s="707"/>
      <c r="CM9" s="457">
        <v>128</v>
      </c>
      <c r="CN9" s="469"/>
      <c r="CO9" s="469"/>
      <c r="CP9" s="469"/>
      <c r="CQ9" s="707"/>
      <c r="CR9" s="457">
        <v>15</v>
      </c>
      <c r="CS9" s="469"/>
      <c r="CT9" s="469"/>
      <c r="CU9" s="469"/>
      <c r="CV9" s="707"/>
      <c r="CW9" s="457">
        <v>1</v>
      </c>
      <c r="CX9" s="469"/>
      <c r="CY9" s="469"/>
      <c r="CZ9" s="469"/>
      <c r="DA9" s="707"/>
      <c r="DB9" s="457" t="s">
        <v>207</v>
      </c>
      <c r="DC9" s="469"/>
      <c r="DD9" s="469"/>
      <c r="DE9" s="469"/>
      <c r="DF9" s="707"/>
      <c r="DG9" s="457" t="s">
        <v>207</v>
      </c>
      <c r="DH9" s="469"/>
      <c r="DI9" s="469"/>
      <c r="DJ9" s="469"/>
      <c r="DK9" s="707"/>
      <c r="DL9" s="457" t="s">
        <v>207</v>
      </c>
      <c r="DM9" s="469"/>
      <c r="DN9" s="469"/>
      <c r="DO9" s="469"/>
      <c r="DP9" s="707"/>
      <c r="DQ9" s="457" t="s">
        <v>207</v>
      </c>
      <c r="DR9" s="469"/>
      <c r="DS9" s="469"/>
      <c r="DT9" s="469"/>
      <c r="DU9" s="707"/>
      <c r="DV9" s="409"/>
      <c r="DW9" s="429"/>
      <c r="DX9" s="429"/>
      <c r="DY9" s="429"/>
      <c r="DZ9" s="744"/>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9"/>
      <c r="AZ10" s="385"/>
      <c r="BA10" s="385"/>
      <c r="BB10" s="385"/>
      <c r="BC10" s="385"/>
      <c r="BD10" s="385"/>
      <c r="BE10" s="607"/>
      <c r="BF10" s="607"/>
      <c r="BG10" s="607"/>
      <c r="BH10" s="607"/>
      <c r="BI10" s="607"/>
      <c r="BJ10" s="607"/>
      <c r="BK10" s="607"/>
      <c r="BL10" s="607"/>
      <c r="BM10" s="607"/>
      <c r="BN10" s="607"/>
      <c r="BO10" s="607"/>
      <c r="BP10" s="607"/>
      <c r="BQ10" s="380">
        <v>4</v>
      </c>
      <c r="BR10" s="661"/>
      <c r="BS10" s="409" t="s">
        <v>542</v>
      </c>
      <c r="BT10" s="429"/>
      <c r="BU10" s="429"/>
      <c r="BV10" s="429"/>
      <c r="BW10" s="429"/>
      <c r="BX10" s="429"/>
      <c r="BY10" s="429"/>
      <c r="BZ10" s="429"/>
      <c r="CA10" s="429"/>
      <c r="CB10" s="429"/>
      <c r="CC10" s="429"/>
      <c r="CD10" s="429"/>
      <c r="CE10" s="429"/>
      <c r="CF10" s="429"/>
      <c r="CG10" s="445"/>
      <c r="CH10" s="457">
        <v>1</v>
      </c>
      <c r="CI10" s="469"/>
      <c r="CJ10" s="469"/>
      <c r="CK10" s="469"/>
      <c r="CL10" s="707"/>
      <c r="CM10" s="457">
        <v>5</v>
      </c>
      <c r="CN10" s="469"/>
      <c r="CO10" s="469"/>
      <c r="CP10" s="469"/>
      <c r="CQ10" s="707"/>
      <c r="CR10" s="457">
        <v>3</v>
      </c>
      <c r="CS10" s="469"/>
      <c r="CT10" s="469"/>
      <c r="CU10" s="469"/>
      <c r="CV10" s="707"/>
      <c r="CW10" s="457">
        <v>17</v>
      </c>
      <c r="CX10" s="469"/>
      <c r="CY10" s="469"/>
      <c r="CZ10" s="469"/>
      <c r="DA10" s="707"/>
      <c r="DB10" s="457" t="s">
        <v>207</v>
      </c>
      <c r="DC10" s="469"/>
      <c r="DD10" s="469"/>
      <c r="DE10" s="469"/>
      <c r="DF10" s="707"/>
      <c r="DG10" s="457" t="s">
        <v>207</v>
      </c>
      <c r="DH10" s="469"/>
      <c r="DI10" s="469"/>
      <c r="DJ10" s="469"/>
      <c r="DK10" s="707"/>
      <c r="DL10" s="457" t="s">
        <v>207</v>
      </c>
      <c r="DM10" s="469"/>
      <c r="DN10" s="469"/>
      <c r="DO10" s="469"/>
      <c r="DP10" s="707"/>
      <c r="DQ10" s="457" t="s">
        <v>207</v>
      </c>
      <c r="DR10" s="469"/>
      <c r="DS10" s="469"/>
      <c r="DT10" s="469"/>
      <c r="DU10" s="707"/>
      <c r="DV10" s="409"/>
      <c r="DW10" s="429"/>
      <c r="DX10" s="429"/>
      <c r="DY10" s="429"/>
      <c r="DZ10" s="744"/>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9"/>
      <c r="AZ11" s="385"/>
      <c r="BA11" s="385"/>
      <c r="BB11" s="385"/>
      <c r="BC11" s="385"/>
      <c r="BD11" s="385"/>
      <c r="BE11" s="607"/>
      <c r="BF11" s="607"/>
      <c r="BG11" s="607"/>
      <c r="BH11" s="607"/>
      <c r="BI11" s="607"/>
      <c r="BJ11" s="607"/>
      <c r="BK11" s="607"/>
      <c r="BL11" s="607"/>
      <c r="BM11" s="607"/>
      <c r="BN11" s="607"/>
      <c r="BO11" s="607"/>
      <c r="BP11" s="607"/>
      <c r="BQ11" s="380">
        <v>5</v>
      </c>
      <c r="BR11" s="661"/>
      <c r="BS11" s="409" t="s">
        <v>179</v>
      </c>
      <c r="BT11" s="429"/>
      <c r="BU11" s="429"/>
      <c r="BV11" s="429"/>
      <c r="BW11" s="429"/>
      <c r="BX11" s="429"/>
      <c r="BY11" s="429"/>
      <c r="BZ11" s="429"/>
      <c r="CA11" s="429"/>
      <c r="CB11" s="429"/>
      <c r="CC11" s="429"/>
      <c r="CD11" s="429"/>
      <c r="CE11" s="429"/>
      <c r="CF11" s="429"/>
      <c r="CG11" s="445"/>
      <c r="CH11" s="457">
        <v>11</v>
      </c>
      <c r="CI11" s="469"/>
      <c r="CJ11" s="469"/>
      <c r="CK11" s="469"/>
      <c r="CL11" s="707"/>
      <c r="CM11" s="457">
        <v>11</v>
      </c>
      <c r="CN11" s="469"/>
      <c r="CO11" s="469"/>
      <c r="CP11" s="469"/>
      <c r="CQ11" s="707"/>
      <c r="CR11" s="457">
        <v>2</v>
      </c>
      <c r="CS11" s="469"/>
      <c r="CT11" s="469"/>
      <c r="CU11" s="469"/>
      <c r="CV11" s="707"/>
      <c r="CW11" s="457">
        <v>17</v>
      </c>
      <c r="CX11" s="469"/>
      <c r="CY11" s="469"/>
      <c r="CZ11" s="469"/>
      <c r="DA11" s="707"/>
      <c r="DB11" s="457" t="s">
        <v>207</v>
      </c>
      <c r="DC11" s="469"/>
      <c r="DD11" s="469"/>
      <c r="DE11" s="469"/>
      <c r="DF11" s="707"/>
      <c r="DG11" s="457" t="s">
        <v>207</v>
      </c>
      <c r="DH11" s="469"/>
      <c r="DI11" s="469"/>
      <c r="DJ11" s="469"/>
      <c r="DK11" s="707"/>
      <c r="DL11" s="457" t="s">
        <v>207</v>
      </c>
      <c r="DM11" s="469"/>
      <c r="DN11" s="469"/>
      <c r="DO11" s="469"/>
      <c r="DP11" s="707"/>
      <c r="DQ11" s="457" t="s">
        <v>207</v>
      </c>
      <c r="DR11" s="469"/>
      <c r="DS11" s="469"/>
      <c r="DT11" s="469"/>
      <c r="DU11" s="707"/>
      <c r="DV11" s="409"/>
      <c r="DW11" s="429"/>
      <c r="DX11" s="429"/>
      <c r="DY11" s="429"/>
      <c r="DZ11" s="744"/>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9"/>
      <c r="AZ12" s="385"/>
      <c r="BA12" s="385"/>
      <c r="BB12" s="385"/>
      <c r="BC12" s="385"/>
      <c r="BD12" s="385"/>
      <c r="BE12" s="607"/>
      <c r="BF12" s="607"/>
      <c r="BG12" s="607"/>
      <c r="BH12" s="607"/>
      <c r="BI12" s="607"/>
      <c r="BJ12" s="607"/>
      <c r="BK12" s="607"/>
      <c r="BL12" s="607"/>
      <c r="BM12" s="607"/>
      <c r="BN12" s="607"/>
      <c r="BO12" s="607"/>
      <c r="BP12" s="607"/>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9"/>
      <c r="AZ13" s="385"/>
      <c r="BA13" s="385"/>
      <c r="BB13" s="385"/>
      <c r="BC13" s="385"/>
      <c r="BD13" s="385"/>
      <c r="BE13" s="607"/>
      <c r="BF13" s="607"/>
      <c r="BG13" s="607"/>
      <c r="BH13" s="607"/>
      <c r="BI13" s="607"/>
      <c r="BJ13" s="607"/>
      <c r="BK13" s="607"/>
      <c r="BL13" s="607"/>
      <c r="BM13" s="607"/>
      <c r="BN13" s="607"/>
      <c r="BO13" s="607"/>
      <c r="BP13" s="607"/>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9"/>
      <c r="AZ14" s="385"/>
      <c r="BA14" s="385"/>
      <c r="BB14" s="385"/>
      <c r="BC14" s="385"/>
      <c r="BD14" s="385"/>
      <c r="BE14" s="607"/>
      <c r="BF14" s="607"/>
      <c r="BG14" s="607"/>
      <c r="BH14" s="607"/>
      <c r="BI14" s="607"/>
      <c r="BJ14" s="607"/>
      <c r="BK14" s="607"/>
      <c r="BL14" s="607"/>
      <c r="BM14" s="607"/>
      <c r="BN14" s="607"/>
      <c r="BO14" s="607"/>
      <c r="BP14" s="607"/>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9"/>
      <c r="AZ15" s="385"/>
      <c r="BA15" s="385"/>
      <c r="BB15" s="385"/>
      <c r="BC15" s="385"/>
      <c r="BD15" s="385"/>
      <c r="BE15" s="607"/>
      <c r="BF15" s="607"/>
      <c r="BG15" s="607"/>
      <c r="BH15" s="607"/>
      <c r="BI15" s="607"/>
      <c r="BJ15" s="607"/>
      <c r="BK15" s="607"/>
      <c r="BL15" s="607"/>
      <c r="BM15" s="607"/>
      <c r="BN15" s="607"/>
      <c r="BO15" s="607"/>
      <c r="BP15" s="607"/>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9"/>
      <c r="AZ16" s="385"/>
      <c r="BA16" s="385"/>
      <c r="BB16" s="385"/>
      <c r="BC16" s="385"/>
      <c r="BD16" s="385"/>
      <c r="BE16" s="607"/>
      <c r="BF16" s="607"/>
      <c r="BG16" s="607"/>
      <c r="BH16" s="607"/>
      <c r="BI16" s="607"/>
      <c r="BJ16" s="607"/>
      <c r="BK16" s="607"/>
      <c r="BL16" s="607"/>
      <c r="BM16" s="607"/>
      <c r="BN16" s="607"/>
      <c r="BO16" s="607"/>
      <c r="BP16" s="607"/>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9"/>
      <c r="AZ17" s="385"/>
      <c r="BA17" s="385"/>
      <c r="BB17" s="385"/>
      <c r="BC17" s="385"/>
      <c r="BD17" s="385"/>
      <c r="BE17" s="607"/>
      <c r="BF17" s="607"/>
      <c r="BG17" s="607"/>
      <c r="BH17" s="607"/>
      <c r="BI17" s="607"/>
      <c r="BJ17" s="607"/>
      <c r="BK17" s="607"/>
      <c r="BL17" s="607"/>
      <c r="BM17" s="607"/>
      <c r="BN17" s="607"/>
      <c r="BO17" s="607"/>
      <c r="BP17" s="607"/>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9"/>
      <c r="AZ18" s="385"/>
      <c r="BA18" s="385"/>
      <c r="BB18" s="385"/>
      <c r="BC18" s="385"/>
      <c r="BD18" s="385"/>
      <c r="BE18" s="607"/>
      <c r="BF18" s="607"/>
      <c r="BG18" s="607"/>
      <c r="BH18" s="607"/>
      <c r="BI18" s="607"/>
      <c r="BJ18" s="607"/>
      <c r="BK18" s="607"/>
      <c r="BL18" s="607"/>
      <c r="BM18" s="607"/>
      <c r="BN18" s="607"/>
      <c r="BO18" s="607"/>
      <c r="BP18" s="607"/>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9"/>
      <c r="AZ19" s="385"/>
      <c r="BA19" s="385"/>
      <c r="BB19" s="385"/>
      <c r="BC19" s="385"/>
      <c r="BD19" s="385"/>
      <c r="BE19" s="607"/>
      <c r="BF19" s="607"/>
      <c r="BG19" s="607"/>
      <c r="BH19" s="607"/>
      <c r="BI19" s="607"/>
      <c r="BJ19" s="607"/>
      <c r="BK19" s="607"/>
      <c r="BL19" s="607"/>
      <c r="BM19" s="607"/>
      <c r="BN19" s="607"/>
      <c r="BO19" s="607"/>
      <c r="BP19" s="607"/>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9"/>
      <c r="AZ20" s="385"/>
      <c r="BA20" s="385"/>
      <c r="BB20" s="385"/>
      <c r="BC20" s="385"/>
      <c r="BD20" s="385"/>
      <c r="BE20" s="607"/>
      <c r="BF20" s="607"/>
      <c r="BG20" s="607"/>
      <c r="BH20" s="607"/>
      <c r="BI20" s="607"/>
      <c r="BJ20" s="607"/>
      <c r="BK20" s="607"/>
      <c r="BL20" s="607"/>
      <c r="BM20" s="607"/>
      <c r="BN20" s="607"/>
      <c r="BO20" s="607"/>
      <c r="BP20" s="607"/>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9"/>
      <c r="AZ21" s="385"/>
      <c r="BA21" s="385"/>
      <c r="BB21" s="385"/>
      <c r="BC21" s="385"/>
      <c r="BD21" s="385"/>
      <c r="BE21" s="607"/>
      <c r="BF21" s="607"/>
      <c r="BG21" s="607"/>
      <c r="BH21" s="607"/>
      <c r="BI21" s="607"/>
      <c r="BJ21" s="607"/>
      <c r="BK21" s="607"/>
      <c r="BL21" s="607"/>
      <c r="BM21" s="607"/>
      <c r="BN21" s="607"/>
      <c r="BO21" s="607"/>
      <c r="BP21" s="607"/>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10"/>
      <c r="AZ22" s="616" t="s">
        <v>453</v>
      </c>
      <c r="BA22" s="616"/>
      <c r="BB22" s="616"/>
      <c r="BC22" s="616"/>
      <c r="BD22" s="628"/>
      <c r="BE22" s="607"/>
      <c r="BF22" s="607"/>
      <c r="BG22" s="607"/>
      <c r="BH22" s="607"/>
      <c r="BI22" s="607"/>
      <c r="BJ22" s="607"/>
      <c r="BK22" s="607"/>
      <c r="BL22" s="607"/>
      <c r="BM22" s="607"/>
      <c r="BN22" s="607"/>
      <c r="BO22" s="607"/>
      <c r="BP22" s="607"/>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7"/>
    </row>
    <row r="23" spans="1:131" s="371" customFormat="1" ht="26.25" customHeight="1">
      <c r="A23" s="381" t="s">
        <v>265</v>
      </c>
      <c r="B23" s="410" t="s">
        <v>314</v>
      </c>
      <c r="C23" s="430"/>
      <c r="D23" s="430"/>
      <c r="E23" s="430"/>
      <c r="F23" s="430"/>
      <c r="G23" s="430"/>
      <c r="H23" s="430"/>
      <c r="I23" s="430"/>
      <c r="J23" s="430"/>
      <c r="K23" s="430"/>
      <c r="L23" s="430"/>
      <c r="M23" s="430"/>
      <c r="N23" s="430"/>
      <c r="O23" s="430"/>
      <c r="P23" s="446"/>
      <c r="Q23" s="453">
        <v>27235</v>
      </c>
      <c r="R23" s="465"/>
      <c r="S23" s="465"/>
      <c r="T23" s="465"/>
      <c r="U23" s="465"/>
      <c r="V23" s="465">
        <v>26330</v>
      </c>
      <c r="W23" s="465"/>
      <c r="X23" s="465"/>
      <c r="Y23" s="465"/>
      <c r="Z23" s="465"/>
      <c r="AA23" s="465">
        <v>905</v>
      </c>
      <c r="AB23" s="465"/>
      <c r="AC23" s="465"/>
      <c r="AD23" s="465"/>
      <c r="AE23" s="510"/>
      <c r="AF23" s="524">
        <v>643</v>
      </c>
      <c r="AG23" s="465"/>
      <c r="AH23" s="465"/>
      <c r="AI23" s="465"/>
      <c r="AJ23" s="542"/>
      <c r="AK23" s="550"/>
      <c r="AL23" s="468"/>
      <c r="AM23" s="468"/>
      <c r="AN23" s="468"/>
      <c r="AO23" s="468"/>
      <c r="AP23" s="465">
        <v>24787</v>
      </c>
      <c r="AQ23" s="465"/>
      <c r="AR23" s="465"/>
      <c r="AS23" s="465"/>
      <c r="AT23" s="465"/>
      <c r="AU23" s="583"/>
      <c r="AV23" s="583"/>
      <c r="AW23" s="583"/>
      <c r="AX23" s="583"/>
      <c r="AY23" s="611"/>
      <c r="AZ23" s="617" t="s">
        <v>207</v>
      </c>
      <c r="BA23" s="627"/>
      <c r="BB23" s="627"/>
      <c r="BC23" s="627"/>
      <c r="BD23" s="629"/>
      <c r="BE23" s="607"/>
      <c r="BF23" s="607"/>
      <c r="BG23" s="607"/>
      <c r="BH23" s="607"/>
      <c r="BI23" s="607"/>
      <c r="BJ23" s="607"/>
      <c r="BK23" s="607"/>
      <c r="BL23" s="607"/>
      <c r="BM23" s="607"/>
      <c r="BN23" s="607"/>
      <c r="BO23" s="607"/>
      <c r="BP23" s="607"/>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7"/>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7"/>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455</v>
      </c>
      <c r="R26" s="460"/>
      <c r="S26" s="460"/>
      <c r="T26" s="460"/>
      <c r="U26" s="471"/>
      <c r="V26" s="448" t="s">
        <v>456</v>
      </c>
      <c r="W26" s="460"/>
      <c r="X26" s="460"/>
      <c r="Y26" s="460"/>
      <c r="Z26" s="471"/>
      <c r="AA26" s="448" t="s">
        <v>457</v>
      </c>
      <c r="AB26" s="460"/>
      <c r="AC26" s="460"/>
      <c r="AD26" s="460"/>
      <c r="AE26" s="460"/>
      <c r="AF26" s="525" t="s">
        <v>263</v>
      </c>
      <c r="AG26" s="536"/>
      <c r="AH26" s="536"/>
      <c r="AI26" s="536"/>
      <c r="AJ26" s="543"/>
      <c r="AK26" s="460" t="s">
        <v>399</v>
      </c>
      <c r="AL26" s="460"/>
      <c r="AM26" s="460"/>
      <c r="AN26" s="460"/>
      <c r="AO26" s="471"/>
      <c r="AP26" s="448" t="s">
        <v>367</v>
      </c>
      <c r="AQ26" s="460"/>
      <c r="AR26" s="460"/>
      <c r="AS26" s="460"/>
      <c r="AT26" s="471"/>
      <c r="AU26" s="448" t="s">
        <v>458</v>
      </c>
      <c r="AV26" s="460"/>
      <c r="AW26" s="460"/>
      <c r="AX26" s="460"/>
      <c r="AY26" s="471"/>
      <c r="AZ26" s="448" t="s">
        <v>459</v>
      </c>
      <c r="BA26" s="460"/>
      <c r="BB26" s="460"/>
      <c r="BC26" s="460"/>
      <c r="BD26" s="471"/>
      <c r="BE26" s="448" t="s">
        <v>444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253</v>
      </c>
      <c r="C28" s="428"/>
      <c r="D28" s="428"/>
      <c r="E28" s="428"/>
      <c r="F28" s="428"/>
      <c r="G28" s="428"/>
      <c r="H28" s="428"/>
      <c r="I28" s="428"/>
      <c r="J28" s="428"/>
      <c r="K28" s="428"/>
      <c r="L28" s="428"/>
      <c r="M28" s="428"/>
      <c r="N28" s="428"/>
      <c r="O28" s="428"/>
      <c r="P28" s="444"/>
      <c r="Q28" s="454">
        <v>5715</v>
      </c>
      <c r="R28" s="466"/>
      <c r="S28" s="466"/>
      <c r="T28" s="466"/>
      <c r="U28" s="466"/>
      <c r="V28" s="466">
        <v>5598</v>
      </c>
      <c r="W28" s="466"/>
      <c r="X28" s="466"/>
      <c r="Y28" s="466"/>
      <c r="Z28" s="466"/>
      <c r="AA28" s="466">
        <v>118</v>
      </c>
      <c r="AB28" s="466"/>
      <c r="AC28" s="466"/>
      <c r="AD28" s="466"/>
      <c r="AE28" s="511"/>
      <c r="AF28" s="527">
        <v>118</v>
      </c>
      <c r="AG28" s="466"/>
      <c r="AH28" s="466"/>
      <c r="AI28" s="466"/>
      <c r="AJ28" s="545"/>
      <c r="AK28" s="551">
        <v>590</v>
      </c>
      <c r="AL28" s="466"/>
      <c r="AM28" s="466"/>
      <c r="AN28" s="466"/>
      <c r="AO28" s="466"/>
      <c r="AP28" s="466" t="s">
        <v>207</v>
      </c>
      <c r="AQ28" s="466"/>
      <c r="AR28" s="466"/>
      <c r="AS28" s="466"/>
      <c r="AT28" s="466"/>
      <c r="AU28" s="466" t="s">
        <v>207</v>
      </c>
      <c r="AV28" s="466"/>
      <c r="AW28" s="466"/>
      <c r="AX28" s="466"/>
      <c r="AY28" s="466"/>
      <c r="AZ28" s="618"/>
      <c r="BA28" s="618"/>
      <c r="BB28" s="618"/>
      <c r="BC28" s="618"/>
      <c r="BD28" s="618"/>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5647</v>
      </c>
      <c r="R29" s="463"/>
      <c r="S29" s="463"/>
      <c r="T29" s="463"/>
      <c r="U29" s="463"/>
      <c r="V29" s="463">
        <v>5560</v>
      </c>
      <c r="W29" s="463"/>
      <c r="X29" s="463"/>
      <c r="Y29" s="463"/>
      <c r="Z29" s="463"/>
      <c r="AA29" s="463">
        <v>87</v>
      </c>
      <c r="AB29" s="463"/>
      <c r="AC29" s="463"/>
      <c r="AD29" s="463"/>
      <c r="AE29" s="474"/>
      <c r="AF29" s="523">
        <v>87</v>
      </c>
      <c r="AG29" s="469"/>
      <c r="AH29" s="469"/>
      <c r="AI29" s="469"/>
      <c r="AJ29" s="541"/>
      <c r="AK29" s="473">
        <v>886</v>
      </c>
      <c r="AL29" s="463"/>
      <c r="AM29" s="463"/>
      <c r="AN29" s="463"/>
      <c r="AO29" s="463"/>
      <c r="AP29" s="463" t="s">
        <v>207</v>
      </c>
      <c r="AQ29" s="463"/>
      <c r="AR29" s="463"/>
      <c r="AS29" s="463"/>
      <c r="AT29" s="463"/>
      <c r="AU29" s="463" t="s">
        <v>207</v>
      </c>
      <c r="AV29" s="463"/>
      <c r="AW29" s="463"/>
      <c r="AX29" s="463"/>
      <c r="AY29" s="463"/>
      <c r="AZ29" s="584"/>
      <c r="BA29" s="584"/>
      <c r="BB29" s="584"/>
      <c r="BC29" s="584"/>
      <c r="BD29" s="584"/>
      <c r="BE29" s="581"/>
      <c r="BF29" s="581"/>
      <c r="BG29" s="581"/>
      <c r="BH29" s="581"/>
      <c r="BI29" s="609"/>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235</v>
      </c>
      <c r="C30" s="429"/>
      <c r="D30" s="429"/>
      <c r="E30" s="429"/>
      <c r="F30" s="429"/>
      <c r="G30" s="429"/>
      <c r="H30" s="429"/>
      <c r="I30" s="429"/>
      <c r="J30" s="429"/>
      <c r="K30" s="429"/>
      <c r="L30" s="429"/>
      <c r="M30" s="429"/>
      <c r="N30" s="429"/>
      <c r="O30" s="429"/>
      <c r="P30" s="445"/>
      <c r="Q30" s="451">
        <v>566</v>
      </c>
      <c r="R30" s="463"/>
      <c r="S30" s="463"/>
      <c r="T30" s="463"/>
      <c r="U30" s="463"/>
      <c r="V30" s="463">
        <v>565</v>
      </c>
      <c r="W30" s="463"/>
      <c r="X30" s="463"/>
      <c r="Y30" s="463"/>
      <c r="Z30" s="463"/>
      <c r="AA30" s="463">
        <v>1</v>
      </c>
      <c r="AB30" s="463"/>
      <c r="AC30" s="463"/>
      <c r="AD30" s="463"/>
      <c r="AE30" s="474"/>
      <c r="AF30" s="523">
        <v>1</v>
      </c>
      <c r="AG30" s="469"/>
      <c r="AH30" s="469"/>
      <c r="AI30" s="469"/>
      <c r="AJ30" s="541"/>
      <c r="AK30" s="473">
        <v>239</v>
      </c>
      <c r="AL30" s="463"/>
      <c r="AM30" s="463"/>
      <c r="AN30" s="463"/>
      <c r="AO30" s="463"/>
      <c r="AP30" s="463" t="s">
        <v>207</v>
      </c>
      <c r="AQ30" s="463"/>
      <c r="AR30" s="463"/>
      <c r="AS30" s="463"/>
      <c r="AT30" s="463"/>
      <c r="AU30" s="463" t="s">
        <v>207</v>
      </c>
      <c r="AV30" s="463"/>
      <c r="AW30" s="463"/>
      <c r="AX30" s="463"/>
      <c r="AY30" s="463"/>
      <c r="AZ30" s="584"/>
      <c r="BA30" s="584"/>
      <c r="BB30" s="584"/>
      <c r="BC30" s="584"/>
      <c r="BD30" s="584"/>
      <c r="BE30" s="581"/>
      <c r="BF30" s="581"/>
      <c r="BG30" s="581"/>
      <c r="BH30" s="581"/>
      <c r="BI30" s="609"/>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460</v>
      </c>
      <c r="C31" s="429"/>
      <c r="D31" s="429"/>
      <c r="E31" s="429"/>
      <c r="F31" s="429"/>
      <c r="G31" s="429"/>
      <c r="H31" s="429"/>
      <c r="I31" s="429"/>
      <c r="J31" s="429"/>
      <c r="K31" s="429"/>
      <c r="L31" s="429"/>
      <c r="M31" s="429"/>
      <c r="N31" s="429"/>
      <c r="O31" s="429"/>
      <c r="P31" s="445"/>
      <c r="Q31" s="451">
        <v>498</v>
      </c>
      <c r="R31" s="463"/>
      <c r="S31" s="463"/>
      <c r="T31" s="463"/>
      <c r="U31" s="463"/>
      <c r="V31" s="463">
        <v>458</v>
      </c>
      <c r="W31" s="463"/>
      <c r="X31" s="463"/>
      <c r="Y31" s="463"/>
      <c r="Z31" s="463"/>
      <c r="AA31" s="463">
        <v>40</v>
      </c>
      <c r="AB31" s="463"/>
      <c r="AC31" s="463"/>
      <c r="AD31" s="463"/>
      <c r="AE31" s="474"/>
      <c r="AF31" s="523">
        <v>1293</v>
      </c>
      <c r="AG31" s="469"/>
      <c r="AH31" s="469"/>
      <c r="AI31" s="469"/>
      <c r="AJ31" s="541"/>
      <c r="AK31" s="473">
        <v>39</v>
      </c>
      <c r="AL31" s="463"/>
      <c r="AM31" s="463"/>
      <c r="AN31" s="463"/>
      <c r="AO31" s="463"/>
      <c r="AP31" s="463">
        <v>1713</v>
      </c>
      <c r="AQ31" s="463"/>
      <c r="AR31" s="463"/>
      <c r="AS31" s="463"/>
      <c r="AT31" s="463"/>
      <c r="AU31" s="463">
        <v>238</v>
      </c>
      <c r="AV31" s="463"/>
      <c r="AW31" s="463"/>
      <c r="AX31" s="463"/>
      <c r="AY31" s="463"/>
      <c r="AZ31" s="584" t="s">
        <v>207</v>
      </c>
      <c r="BA31" s="584"/>
      <c r="BB31" s="584"/>
      <c r="BC31" s="584"/>
      <c r="BD31" s="584"/>
      <c r="BE31" s="581" t="s">
        <v>461</v>
      </c>
      <c r="BF31" s="581"/>
      <c r="BG31" s="581"/>
      <c r="BH31" s="581"/>
      <c r="BI31" s="609"/>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462</v>
      </c>
      <c r="C32" s="429"/>
      <c r="D32" s="429"/>
      <c r="E32" s="429"/>
      <c r="F32" s="429"/>
      <c r="G32" s="429"/>
      <c r="H32" s="429"/>
      <c r="I32" s="429"/>
      <c r="J32" s="429"/>
      <c r="K32" s="429"/>
      <c r="L32" s="429"/>
      <c r="M32" s="429"/>
      <c r="N32" s="429"/>
      <c r="O32" s="429"/>
      <c r="P32" s="445"/>
      <c r="Q32" s="451">
        <v>242</v>
      </c>
      <c r="R32" s="463"/>
      <c r="S32" s="463"/>
      <c r="T32" s="463"/>
      <c r="U32" s="463"/>
      <c r="V32" s="463">
        <v>239</v>
      </c>
      <c r="W32" s="463"/>
      <c r="X32" s="463"/>
      <c r="Y32" s="463"/>
      <c r="Z32" s="463"/>
      <c r="AA32" s="463">
        <v>3</v>
      </c>
      <c r="AB32" s="463"/>
      <c r="AC32" s="463"/>
      <c r="AD32" s="463"/>
      <c r="AE32" s="474"/>
      <c r="AF32" s="523">
        <v>3</v>
      </c>
      <c r="AG32" s="469"/>
      <c r="AH32" s="469"/>
      <c r="AI32" s="469"/>
      <c r="AJ32" s="541"/>
      <c r="AK32" s="473">
        <v>104</v>
      </c>
      <c r="AL32" s="463"/>
      <c r="AM32" s="463"/>
      <c r="AN32" s="463"/>
      <c r="AO32" s="463"/>
      <c r="AP32" s="463">
        <v>1519</v>
      </c>
      <c r="AQ32" s="463"/>
      <c r="AR32" s="463"/>
      <c r="AS32" s="463"/>
      <c r="AT32" s="463"/>
      <c r="AU32" s="463">
        <v>1403</v>
      </c>
      <c r="AV32" s="463"/>
      <c r="AW32" s="463"/>
      <c r="AX32" s="463"/>
      <c r="AY32" s="463"/>
      <c r="AZ32" s="584" t="s">
        <v>207</v>
      </c>
      <c r="BA32" s="584"/>
      <c r="BB32" s="584"/>
      <c r="BC32" s="584"/>
      <c r="BD32" s="584"/>
      <c r="BE32" s="581" t="s">
        <v>25</v>
      </c>
      <c r="BF32" s="581"/>
      <c r="BG32" s="581"/>
      <c r="BH32" s="581"/>
      <c r="BI32" s="609"/>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153</v>
      </c>
      <c r="C33" s="429"/>
      <c r="D33" s="429"/>
      <c r="E33" s="429"/>
      <c r="F33" s="429"/>
      <c r="G33" s="429"/>
      <c r="H33" s="429"/>
      <c r="I33" s="429"/>
      <c r="J33" s="429"/>
      <c r="K33" s="429"/>
      <c r="L33" s="429"/>
      <c r="M33" s="429"/>
      <c r="N33" s="429"/>
      <c r="O33" s="429"/>
      <c r="P33" s="445"/>
      <c r="Q33" s="451">
        <v>86</v>
      </c>
      <c r="R33" s="463"/>
      <c r="S33" s="463"/>
      <c r="T33" s="463"/>
      <c r="U33" s="463"/>
      <c r="V33" s="463">
        <v>85</v>
      </c>
      <c r="W33" s="463"/>
      <c r="X33" s="463"/>
      <c r="Y33" s="463"/>
      <c r="Z33" s="463"/>
      <c r="AA33" s="463">
        <v>1</v>
      </c>
      <c r="AB33" s="463"/>
      <c r="AC33" s="463"/>
      <c r="AD33" s="463"/>
      <c r="AE33" s="474"/>
      <c r="AF33" s="523">
        <v>1</v>
      </c>
      <c r="AG33" s="469"/>
      <c r="AH33" s="469"/>
      <c r="AI33" s="469"/>
      <c r="AJ33" s="541"/>
      <c r="AK33" s="473">
        <v>22</v>
      </c>
      <c r="AL33" s="463"/>
      <c r="AM33" s="463"/>
      <c r="AN33" s="463"/>
      <c r="AO33" s="463"/>
      <c r="AP33" s="463">
        <v>198</v>
      </c>
      <c r="AQ33" s="463"/>
      <c r="AR33" s="463"/>
      <c r="AS33" s="463"/>
      <c r="AT33" s="463"/>
      <c r="AU33" s="463">
        <v>198</v>
      </c>
      <c r="AV33" s="463"/>
      <c r="AW33" s="463"/>
      <c r="AX33" s="463"/>
      <c r="AY33" s="463"/>
      <c r="AZ33" s="584" t="s">
        <v>207</v>
      </c>
      <c r="BA33" s="584"/>
      <c r="BB33" s="584"/>
      <c r="BC33" s="584"/>
      <c r="BD33" s="584"/>
      <c r="BE33" s="581" t="s">
        <v>25</v>
      </c>
      <c r="BF33" s="581"/>
      <c r="BG33" s="581"/>
      <c r="BH33" s="581"/>
      <c r="BI33" s="609"/>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205</v>
      </c>
      <c r="C34" s="429"/>
      <c r="D34" s="429"/>
      <c r="E34" s="429"/>
      <c r="F34" s="429"/>
      <c r="G34" s="429"/>
      <c r="H34" s="429"/>
      <c r="I34" s="429"/>
      <c r="J34" s="429"/>
      <c r="K34" s="429"/>
      <c r="L34" s="429"/>
      <c r="M34" s="429"/>
      <c r="N34" s="429"/>
      <c r="O34" s="429"/>
      <c r="P34" s="445"/>
      <c r="Q34" s="451">
        <v>45</v>
      </c>
      <c r="R34" s="463"/>
      <c r="S34" s="463"/>
      <c r="T34" s="463"/>
      <c r="U34" s="463"/>
      <c r="V34" s="463">
        <v>15</v>
      </c>
      <c r="W34" s="463"/>
      <c r="X34" s="463"/>
      <c r="Y34" s="463"/>
      <c r="Z34" s="463"/>
      <c r="AA34" s="463">
        <v>30</v>
      </c>
      <c r="AB34" s="463"/>
      <c r="AC34" s="463"/>
      <c r="AD34" s="463"/>
      <c r="AE34" s="474"/>
      <c r="AF34" s="523">
        <v>30</v>
      </c>
      <c r="AG34" s="469"/>
      <c r="AH34" s="469"/>
      <c r="AI34" s="469"/>
      <c r="AJ34" s="541"/>
      <c r="AK34" s="473">
        <v>3</v>
      </c>
      <c r="AL34" s="463"/>
      <c r="AM34" s="463"/>
      <c r="AN34" s="463"/>
      <c r="AO34" s="463"/>
      <c r="AP34" s="463">
        <v>506</v>
      </c>
      <c r="AQ34" s="463"/>
      <c r="AR34" s="463"/>
      <c r="AS34" s="463"/>
      <c r="AT34" s="463"/>
      <c r="AU34" s="584" t="s">
        <v>207</v>
      </c>
      <c r="AV34" s="584"/>
      <c r="AW34" s="584"/>
      <c r="AX34" s="584"/>
      <c r="AY34" s="584"/>
      <c r="AZ34" s="584" t="s">
        <v>207</v>
      </c>
      <c r="BA34" s="584"/>
      <c r="BB34" s="584"/>
      <c r="BC34" s="584"/>
      <c r="BD34" s="584"/>
      <c r="BE34" s="581" t="s">
        <v>25</v>
      </c>
      <c r="BF34" s="581"/>
      <c r="BG34" s="581"/>
      <c r="BH34" s="581"/>
      <c r="BI34" s="609"/>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584"/>
      <c r="BA35" s="584"/>
      <c r="BB35" s="584"/>
      <c r="BC35" s="584"/>
      <c r="BD35" s="584"/>
      <c r="BE35" s="581"/>
      <c r="BF35" s="581"/>
      <c r="BG35" s="581"/>
      <c r="BH35" s="581"/>
      <c r="BI35" s="609"/>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584"/>
      <c r="BA36" s="584"/>
      <c r="BB36" s="584"/>
      <c r="BC36" s="584"/>
      <c r="BD36" s="584"/>
      <c r="BE36" s="581"/>
      <c r="BF36" s="581"/>
      <c r="BG36" s="581"/>
      <c r="BH36" s="581"/>
      <c r="BI36" s="609"/>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584"/>
      <c r="BA37" s="584"/>
      <c r="BB37" s="584"/>
      <c r="BC37" s="584"/>
      <c r="BD37" s="584"/>
      <c r="BE37" s="581"/>
      <c r="BF37" s="581"/>
      <c r="BG37" s="581"/>
      <c r="BH37" s="581"/>
      <c r="BI37" s="609"/>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584"/>
      <c r="BA38" s="584"/>
      <c r="BB38" s="584"/>
      <c r="BC38" s="584"/>
      <c r="BD38" s="584"/>
      <c r="BE38" s="581"/>
      <c r="BF38" s="581"/>
      <c r="BG38" s="581"/>
      <c r="BH38" s="581"/>
      <c r="BI38" s="609"/>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584"/>
      <c r="BA39" s="584"/>
      <c r="BB39" s="584"/>
      <c r="BC39" s="584"/>
      <c r="BD39" s="584"/>
      <c r="BE39" s="581"/>
      <c r="BF39" s="581"/>
      <c r="BG39" s="581"/>
      <c r="BH39" s="581"/>
      <c r="BI39" s="609"/>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584"/>
      <c r="BA40" s="584"/>
      <c r="BB40" s="584"/>
      <c r="BC40" s="584"/>
      <c r="BD40" s="584"/>
      <c r="BE40" s="581"/>
      <c r="BF40" s="581"/>
      <c r="BG40" s="581"/>
      <c r="BH40" s="581"/>
      <c r="BI40" s="609"/>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584"/>
      <c r="BA41" s="584"/>
      <c r="BB41" s="584"/>
      <c r="BC41" s="584"/>
      <c r="BD41" s="584"/>
      <c r="BE41" s="581"/>
      <c r="BF41" s="581"/>
      <c r="BG41" s="581"/>
      <c r="BH41" s="581"/>
      <c r="BI41" s="609"/>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584"/>
      <c r="BA42" s="584"/>
      <c r="BB42" s="584"/>
      <c r="BC42" s="584"/>
      <c r="BD42" s="584"/>
      <c r="BE42" s="581"/>
      <c r="BF42" s="581"/>
      <c r="BG42" s="581"/>
      <c r="BH42" s="581"/>
      <c r="BI42" s="609"/>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584"/>
      <c r="BA43" s="584"/>
      <c r="BB43" s="584"/>
      <c r="BC43" s="584"/>
      <c r="BD43" s="584"/>
      <c r="BE43" s="581"/>
      <c r="BF43" s="581"/>
      <c r="BG43" s="581"/>
      <c r="BH43" s="581"/>
      <c r="BI43" s="609"/>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584"/>
      <c r="BA44" s="584"/>
      <c r="BB44" s="584"/>
      <c r="BC44" s="584"/>
      <c r="BD44" s="584"/>
      <c r="BE44" s="581"/>
      <c r="BF44" s="581"/>
      <c r="BG44" s="581"/>
      <c r="BH44" s="581"/>
      <c r="BI44" s="609"/>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584"/>
      <c r="BA45" s="584"/>
      <c r="BB45" s="584"/>
      <c r="BC45" s="584"/>
      <c r="BD45" s="584"/>
      <c r="BE45" s="581"/>
      <c r="BF45" s="581"/>
      <c r="BG45" s="581"/>
      <c r="BH45" s="581"/>
      <c r="BI45" s="609"/>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584"/>
      <c r="BA46" s="584"/>
      <c r="BB46" s="584"/>
      <c r="BC46" s="584"/>
      <c r="BD46" s="584"/>
      <c r="BE46" s="581"/>
      <c r="BF46" s="581"/>
      <c r="BG46" s="581"/>
      <c r="BH46" s="581"/>
      <c r="BI46" s="609"/>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584"/>
      <c r="BA47" s="584"/>
      <c r="BB47" s="584"/>
      <c r="BC47" s="584"/>
      <c r="BD47" s="584"/>
      <c r="BE47" s="581"/>
      <c r="BF47" s="581"/>
      <c r="BG47" s="581"/>
      <c r="BH47" s="581"/>
      <c r="BI47" s="609"/>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584"/>
      <c r="BA48" s="584"/>
      <c r="BB48" s="584"/>
      <c r="BC48" s="584"/>
      <c r="BD48" s="584"/>
      <c r="BE48" s="581"/>
      <c r="BF48" s="581"/>
      <c r="BG48" s="581"/>
      <c r="BH48" s="581"/>
      <c r="BI48" s="609"/>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584"/>
      <c r="BA49" s="584"/>
      <c r="BB49" s="584"/>
      <c r="BC49" s="584"/>
      <c r="BD49" s="584"/>
      <c r="BE49" s="581"/>
      <c r="BF49" s="581"/>
      <c r="BG49" s="581"/>
      <c r="BH49" s="581"/>
      <c r="BI49" s="609"/>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9"/>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9"/>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9"/>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9"/>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9"/>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9"/>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9"/>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9"/>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9"/>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9"/>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9"/>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9"/>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9"/>
      <c r="BJ62" s="645" t="s">
        <v>463</v>
      </c>
      <c r="BK62" s="616"/>
      <c r="BL62" s="616"/>
      <c r="BM62" s="616"/>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265</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1533</v>
      </c>
      <c r="AG63" s="465"/>
      <c r="AH63" s="465"/>
      <c r="AI63" s="465"/>
      <c r="AJ63" s="542"/>
      <c r="AK63" s="550"/>
      <c r="AL63" s="468"/>
      <c r="AM63" s="468"/>
      <c r="AN63" s="468"/>
      <c r="AO63" s="468"/>
      <c r="AP63" s="465">
        <v>3936</v>
      </c>
      <c r="AQ63" s="465"/>
      <c r="AR63" s="465"/>
      <c r="AS63" s="465"/>
      <c r="AT63" s="465"/>
      <c r="AU63" s="465">
        <v>1839</v>
      </c>
      <c r="AV63" s="465"/>
      <c r="AW63" s="465"/>
      <c r="AX63" s="465"/>
      <c r="AY63" s="465"/>
      <c r="AZ63" s="620"/>
      <c r="BA63" s="620"/>
      <c r="BB63" s="620"/>
      <c r="BC63" s="620"/>
      <c r="BD63" s="620"/>
      <c r="BE63" s="583"/>
      <c r="BF63" s="583"/>
      <c r="BG63" s="583"/>
      <c r="BH63" s="583"/>
      <c r="BI63" s="611"/>
      <c r="BJ63" s="617"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279</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447</v>
      </c>
      <c r="B66" s="406"/>
      <c r="C66" s="406"/>
      <c r="D66" s="406"/>
      <c r="E66" s="406"/>
      <c r="F66" s="406"/>
      <c r="G66" s="406"/>
      <c r="H66" s="406"/>
      <c r="I66" s="406"/>
      <c r="J66" s="406"/>
      <c r="K66" s="406"/>
      <c r="L66" s="406"/>
      <c r="M66" s="406"/>
      <c r="N66" s="406"/>
      <c r="O66" s="406"/>
      <c r="P66" s="442"/>
      <c r="Q66" s="448" t="s">
        <v>455</v>
      </c>
      <c r="R66" s="460"/>
      <c r="S66" s="460"/>
      <c r="T66" s="460"/>
      <c r="U66" s="471"/>
      <c r="V66" s="448" t="s">
        <v>456</v>
      </c>
      <c r="W66" s="460"/>
      <c r="X66" s="460"/>
      <c r="Y66" s="460"/>
      <c r="Z66" s="471"/>
      <c r="AA66" s="448" t="s">
        <v>457</v>
      </c>
      <c r="AB66" s="460"/>
      <c r="AC66" s="460"/>
      <c r="AD66" s="460"/>
      <c r="AE66" s="471"/>
      <c r="AF66" s="528" t="s">
        <v>263</v>
      </c>
      <c r="AG66" s="536"/>
      <c r="AH66" s="536"/>
      <c r="AI66" s="536"/>
      <c r="AJ66" s="546"/>
      <c r="AK66" s="448" t="s">
        <v>399</v>
      </c>
      <c r="AL66" s="406"/>
      <c r="AM66" s="406"/>
      <c r="AN66" s="406"/>
      <c r="AO66" s="442"/>
      <c r="AP66" s="448" t="s">
        <v>367</v>
      </c>
      <c r="AQ66" s="460"/>
      <c r="AR66" s="460"/>
      <c r="AS66" s="460"/>
      <c r="AT66" s="471"/>
      <c r="AU66" s="448" t="s">
        <v>464</v>
      </c>
      <c r="AV66" s="460"/>
      <c r="AW66" s="460"/>
      <c r="AX66" s="460"/>
      <c r="AY66" s="471"/>
      <c r="AZ66" s="448" t="s">
        <v>444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536</v>
      </c>
      <c r="C68" s="428"/>
      <c r="D68" s="428"/>
      <c r="E68" s="428"/>
      <c r="F68" s="428"/>
      <c r="G68" s="428"/>
      <c r="H68" s="428"/>
      <c r="I68" s="428"/>
      <c r="J68" s="428"/>
      <c r="K68" s="428"/>
      <c r="L68" s="428"/>
      <c r="M68" s="428"/>
      <c r="N68" s="428"/>
      <c r="O68" s="428"/>
      <c r="P68" s="444"/>
      <c r="Q68" s="450">
        <v>13074</v>
      </c>
      <c r="R68" s="462"/>
      <c r="S68" s="462"/>
      <c r="T68" s="462"/>
      <c r="U68" s="462"/>
      <c r="V68" s="462">
        <v>12698</v>
      </c>
      <c r="W68" s="462"/>
      <c r="X68" s="462"/>
      <c r="Y68" s="462"/>
      <c r="Z68" s="462"/>
      <c r="AA68" s="462">
        <v>376</v>
      </c>
      <c r="AB68" s="462"/>
      <c r="AC68" s="462"/>
      <c r="AD68" s="462"/>
      <c r="AE68" s="462"/>
      <c r="AF68" s="462">
        <v>376</v>
      </c>
      <c r="AG68" s="462"/>
      <c r="AH68" s="462"/>
      <c r="AI68" s="462"/>
      <c r="AJ68" s="462"/>
      <c r="AK68" s="462">
        <v>251</v>
      </c>
      <c r="AL68" s="462"/>
      <c r="AM68" s="462"/>
      <c r="AN68" s="462"/>
      <c r="AO68" s="462"/>
      <c r="AP68" s="462" t="s">
        <v>207</v>
      </c>
      <c r="AQ68" s="462"/>
      <c r="AR68" s="462"/>
      <c r="AS68" s="462"/>
      <c r="AT68" s="462"/>
      <c r="AU68" s="462" t="s">
        <v>207</v>
      </c>
      <c r="AV68" s="462"/>
      <c r="AW68" s="462"/>
      <c r="AX68" s="462"/>
      <c r="AY68" s="462"/>
      <c r="AZ68" s="580"/>
      <c r="BA68" s="580"/>
      <c r="BB68" s="580"/>
      <c r="BC68" s="580"/>
      <c r="BD68" s="608"/>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537</v>
      </c>
      <c r="C69" s="429"/>
      <c r="D69" s="429"/>
      <c r="E69" s="429"/>
      <c r="F69" s="429"/>
      <c r="G69" s="429"/>
      <c r="H69" s="429"/>
      <c r="I69" s="429"/>
      <c r="J69" s="429"/>
      <c r="K69" s="429"/>
      <c r="L69" s="429"/>
      <c r="M69" s="429"/>
      <c r="N69" s="429"/>
      <c r="O69" s="429"/>
      <c r="P69" s="445"/>
      <c r="Q69" s="451">
        <v>116</v>
      </c>
      <c r="R69" s="463"/>
      <c r="S69" s="463"/>
      <c r="T69" s="463"/>
      <c r="U69" s="463"/>
      <c r="V69" s="463">
        <v>108</v>
      </c>
      <c r="W69" s="463"/>
      <c r="X69" s="463"/>
      <c r="Y69" s="463"/>
      <c r="Z69" s="463"/>
      <c r="AA69" s="463">
        <v>8</v>
      </c>
      <c r="AB69" s="463"/>
      <c r="AC69" s="463"/>
      <c r="AD69" s="463"/>
      <c r="AE69" s="463"/>
      <c r="AF69" s="463">
        <v>8</v>
      </c>
      <c r="AG69" s="463"/>
      <c r="AH69" s="463"/>
      <c r="AI69" s="463"/>
      <c r="AJ69" s="463"/>
      <c r="AK69" s="463">
        <v>11</v>
      </c>
      <c r="AL69" s="463"/>
      <c r="AM69" s="463"/>
      <c r="AN69" s="463"/>
      <c r="AO69" s="463"/>
      <c r="AP69" s="463" t="s">
        <v>207</v>
      </c>
      <c r="AQ69" s="463"/>
      <c r="AR69" s="463"/>
      <c r="AS69" s="463"/>
      <c r="AT69" s="463"/>
      <c r="AU69" s="463" t="s">
        <v>207</v>
      </c>
      <c r="AV69" s="463"/>
      <c r="AW69" s="463"/>
      <c r="AX69" s="463"/>
      <c r="AY69" s="463"/>
      <c r="AZ69" s="581"/>
      <c r="BA69" s="581"/>
      <c r="BB69" s="581"/>
      <c r="BC69" s="581"/>
      <c r="BD69" s="609"/>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538</v>
      </c>
      <c r="C70" s="429"/>
      <c r="D70" s="429"/>
      <c r="E70" s="429"/>
      <c r="F70" s="429"/>
      <c r="G70" s="429"/>
      <c r="H70" s="429"/>
      <c r="I70" s="429"/>
      <c r="J70" s="429"/>
      <c r="K70" s="429"/>
      <c r="L70" s="429"/>
      <c r="M70" s="429"/>
      <c r="N70" s="429"/>
      <c r="O70" s="429"/>
      <c r="P70" s="445"/>
      <c r="Q70" s="451">
        <v>1084</v>
      </c>
      <c r="R70" s="463"/>
      <c r="S70" s="463"/>
      <c r="T70" s="463"/>
      <c r="U70" s="463"/>
      <c r="V70" s="463">
        <v>1075</v>
      </c>
      <c r="W70" s="463"/>
      <c r="X70" s="463"/>
      <c r="Y70" s="463"/>
      <c r="Z70" s="463"/>
      <c r="AA70" s="463">
        <v>10</v>
      </c>
      <c r="AB70" s="463"/>
      <c r="AC70" s="463"/>
      <c r="AD70" s="463"/>
      <c r="AE70" s="463"/>
      <c r="AF70" s="463">
        <v>10</v>
      </c>
      <c r="AG70" s="463"/>
      <c r="AH70" s="463"/>
      <c r="AI70" s="463"/>
      <c r="AJ70" s="463"/>
      <c r="AK70" s="463">
        <v>42</v>
      </c>
      <c r="AL70" s="463"/>
      <c r="AM70" s="463"/>
      <c r="AN70" s="463"/>
      <c r="AO70" s="463"/>
      <c r="AP70" s="463">
        <v>309</v>
      </c>
      <c r="AQ70" s="463"/>
      <c r="AR70" s="463"/>
      <c r="AS70" s="463"/>
      <c r="AT70" s="463"/>
      <c r="AU70" s="463">
        <v>132</v>
      </c>
      <c r="AV70" s="463"/>
      <c r="AW70" s="463"/>
      <c r="AX70" s="463"/>
      <c r="AY70" s="463"/>
      <c r="AZ70" s="581"/>
      <c r="BA70" s="581"/>
      <c r="BB70" s="581"/>
      <c r="BC70" s="581"/>
      <c r="BD70" s="609"/>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539</v>
      </c>
      <c r="C71" s="429"/>
      <c r="D71" s="429"/>
      <c r="E71" s="429"/>
      <c r="F71" s="429"/>
      <c r="G71" s="429"/>
      <c r="H71" s="429"/>
      <c r="I71" s="429"/>
      <c r="J71" s="429"/>
      <c r="K71" s="429"/>
      <c r="L71" s="429"/>
      <c r="M71" s="429"/>
      <c r="N71" s="429"/>
      <c r="O71" s="429"/>
      <c r="P71" s="445"/>
      <c r="Q71" s="451">
        <v>145</v>
      </c>
      <c r="R71" s="463"/>
      <c r="S71" s="463"/>
      <c r="T71" s="463"/>
      <c r="U71" s="463"/>
      <c r="V71" s="463">
        <v>137</v>
      </c>
      <c r="W71" s="463"/>
      <c r="X71" s="463"/>
      <c r="Y71" s="463"/>
      <c r="Z71" s="463"/>
      <c r="AA71" s="463">
        <v>8</v>
      </c>
      <c r="AB71" s="463"/>
      <c r="AC71" s="463"/>
      <c r="AD71" s="463"/>
      <c r="AE71" s="463"/>
      <c r="AF71" s="463">
        <v>8</v>
      </c>
      <c r="AG71" s="463"/>
      <c r="AH71" s="463"/>
      <c r="AI71" s="463"/>
      <c r="AJ71" s="463"/>
      <c r="AK71" s="463">
        <v>0</v>
      </c>
      <c r="AL71" s="463"/>
      <c r="AM71" s="463"/>
      <c r="AN71" s="463"/>
      <c r="AO71" s="463"/>
      <c r="AP71" s="463" t="s">
        <v>207</v>
      </c>
      <c r="AQ71" s="463"/>
      <c r="AR71" s="463"/>
      <c r="AS71" s="463"/>
      <c r="AT71" s="463"/>
      <c r="AU71" s="463" t="s">
        <v>207</v>
      </c>
      <c r="AV71" s="463"/>
      <c r="AW71" s="463"/>
      <c r="AX71" s="463"/>
      <c r="AY71" s="463"/>
      <c r="AZ71" s="581"/>
      <c r="BA71" s="581"/>
      <c r="BB71" s="581"/>
      <c r="BC71" s="581"/>
      <c r="BD71" s="609"/>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24</v>
      </c>
      <c r="C72" s="429"/>
      <c r="D72" s="429"/>
      <c r="E72" s="429"/>
      <c r="F72" s="429"/>
      <c r="G72" s="429"/>
      <c r="H72" s="429"/>
      <c r="I72" s="429"/>
      <c r="J72" s="429"/>
      <c r="K72" s="429"/>
      <c r="L72" s="429"/>
      <c r="M72" s="429"/>
      <c r="N72" s="429"/>
      <c r="O72" s="429"/>
      <c r="P72" s="445"/>
      <c r="Q72" s="451">
        <v>1069</v>
      </c>
      <c r="R72" s="463"/>
      <c r="S72" s="463"/>
      <c r="T72" s="463"/>
      <c r="U72" s="463"/>
      <c r="V72" s="463">
        <v>1064</v>
      </c>
      <c r="W72" s="463"/>
      <c r="X72" s="463"/>
      <c r="Y72" s="463"/>
      <c r="Z72" s="463"/>
      <c r="AA72" s="463">
        <v>5</v>
      </c>
      <c r="AB72" s="463"/>
      <c r="AC72" s="463"/>
      <c r="AD72" s="463"/>
      <c r="AE72" s="463"/>
      <c r="AF72" s="463">
        <v>5</v>
      </c>
      <c r="AG72" s="463"/>
      <c r="AH72" s="463"/>
      <c r="AI72" s="463"/>
      <c r="AJ72" s="463"/>
      <c r="AK72" s="463">
        <v>0</v>
      </c>
      <c r="AL72" s="463"/>
      <c r="AM72" s="463"/>
      <c r="AN72" s="463"/>
      <c r="AO72" s="463"/>
      <c r="AP72" s="463" t="s">
        <v>207</v>
      </c>
      <c r="AQ72" s="463"/>
      <c r="AR72" s="463"/>
      <c r="AS72" s="463"/>
      <c r="AT72" s="463"/>
      <c r="AU72" s="463" t="s">
        <v>207</v>
      </c>
      <c r="AV72" s="463"/>
      <c r="AW72" s="463"/>
      <c r="AX72" s="463"/>
      <c r="AY72" s="463"/>
      <c r="AZ72" s="581"/>
      <c r="BA72" s="581"/>
      <c r="BB72" s="581"/>
      <c r="BC72" s="581"/>
      <c r="BD72" s="609"/>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540</v>
      </c>
      <c r="C73" s="429"/>
      <c r="D73" s="429"/>
      <c r="E73" s="429"/>
      <c r="F73" s="429"/>
      <c r="G73" s="429"/>
      <c r="H73" s="429"/>
      <c r="I73" s="429"/>
      <c r="J73" s="429"/>
      <c r="K73" s="429"/>
      <c r="L73" s="429"/>
      <c r="M73" s="429"/>
      <c r="N73" s="429"/>
      <c r="O73" s="429"/>
      <c r="P73" s="445"/>
      <c r="Q73" s="451">
        <v>287396</v>
      </c>
      <c r="R73" s="463"/>
      <c r="S73" s="463"/>
      <c r="T73" s="463"/>
      <c r="U73" s="463"/>
      <c r="V73" s="463">
        <v>279979</v>
      </c>
      <c r="W73" s="463"/>
      <c r="X73" s="463"/>
      <c r="Y73" s="463"/>
      <c r="Z73" s="463"/>
      <c r="AA73" s="463">
        <v>7417</v>
      </c>
      <c r="AB73" s="463"/>
      <c r="AC73" s="463"/>
      <c r="AD73" s="463"/>
      <c r="AE73" s="463"/>
      <c r="AF73" s="463">
        <v>7417</v>
      </c>
      <c r="AG73" s="463"/>
      <c r="AH73" s="463"/>
      <c r="AI73" s="463"/>
      <c r="AJ73" s="463"/>
      <c r="AK73" s="463">
        <v>982</v>
      </c>
      <c r="AL73" s="463"/>
      <c r="AM73" s="463"/>
      <c r="AN73" s="463"/>
      <c r="AO73" s="463"/>
      <c r="AP73" s="463" t="s">
        <v>207</v>
      </c>
      <c r="AQ73" s="463"/>
      <c r="AR73" s="463"/>
      <c r="AS73" s="463"/>
      <c r="AT73" s="463"/>
      <c r="AU73" s="463" t="s">
        <v>207</v>
      </c>
      <c r="AV73" s="463"/>
      <c r="AW73" s="463"/>
      <c r="AX73" s="463"/>
      <c r="AY73" s="463"/>
      <c r="AZ73" s="581"/>
      <c r="BA73" s="581"/>
      <c r="BB73" s="581"/>
      <c r="BC73" s="581"/>
      <c r="BD73" s="609"/>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9"/>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9"/>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9"/>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9"/>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9"/>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9"/>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9"/>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9"/>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9"/>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9"/>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9"/>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9"/>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9"/>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265</v>
      </c>
      <c r="B88" s="410" t="s">
        <v>465</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7824</v>
      </c>
      <c r="AG88" s="465"/>
      <c r="AH88" s="465"/>
      <c r="AI88" s="465"/>
      <c r="AJ88" s="465"/>
      <c r="AK88" s="468"/>
      <c r="AL88" s="468"/>
      <c r="AM88" s="468"/>
      <c r="AN88" s="468"/>
      <c r="AO88" s="468"/>
      <c r="AP88" s="465">
        <v>309</v>
      </c>
      <c r="AQ88" s="465"/>
      <c r="AR88" s="465"/>
      <c r="AS88" s="465"/>
      <c r="AT88" s="465"/>
      <c r="AU88" s="465">
        <v>132</v>
      </c>
      <c r="AV88" s="465"/>
      <c r="AW88" s="465"/>
      <c r="AX88" s="465"/>
      <c r="AY88" s="465"/>
      <c r="AZ88" s="583"/>
      <c r="BA88" s="583"/>
      <c r="BB88" s="583"/>
      <c r="BC88" s="583"/>
      <c r="BD88" s="611"/>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265</v>
      </c>
      <c r="BR102" s="410" t="s">
        <v>452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58</v>
      </c>
      <c r="CS102" s="627"/>
      <c r="CT102" s="627"/>
      <c r="CU102" s="627"/>
      <c r="CV102" s="722"/>
      <c r="CW102" s="721">
        <v>35</v>
      </c>
      <c r="CX102" s="627"/>
      <c r="CY102" s="627"/>
      <c r="CZ102" s="627"/>
      <c r="DA102" s="722"/>
      <c r="DB102" s="721">
        <v>253</v>
      </c>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466</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239</v>
      </c>
      <c r="AB109" s="415"/>
      <c r="AC109" s="415"/>
      <c r="AD109" s="415"/>
      <c r="AE109" s="482"/>
      <c r="AF109" s="496" t="s">
        <v>400</v>
      </c>
      <c r="AG109" s="415"/>
      <c r="AH109" s="415"/>
      <c r="AI109" s="415"/>
      <c r="AJ109" s="482"/>
      <c r="AK109" s="496" t="s">
        <v>167</v>
      </c>
      <c r="AL109" s="415"/>
      <c r="AM109" s="415"/>
      <c r="AN109" s="415"/>
      <c r="AO109" s="482"/>
      <c r="AP109" s="496" t="s">
        <v>471</v>
      </c>
      <c r="AQ109" s="415"/>
      <c r="AR109" s="415"/>
      <c r="AS109" s="415"/>
      <c r="AT109" s="571"/>
      <c r="AU109" s="391" t="s">
        <v>470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239</v>
      </c>
      <c r="BR109" s="415"/>
      <c r="BS109" s="415"/>
      <c r="BT109" s="415"/>
      <c r="BU109" s="482"/>
      <c r="BV109" s="496" t="s">
        <v>400</v>
      </c>
      <c r="BW109" s="415"/>
      <c r="BX109" s="415"/>
      <c r="BY109" s="415"/>
      <c r="BZ109" s="482"/>
      <c r="CA109" s="496" t="s">
        <v>167</v>
      </c>
      <c r="CB109" s="415"/>
      <c r="CC109" s="415"/>
      <c r="CD109" s="415"/>
      <c r="CE109" s="482"/>
      <c r="CF109" s="680" t="s">
        <v>471</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239</v>
      </c>
      <c r="DH109" s="415"/>
      <c r="DI109" s="415"/>
      <c r="DJ109" s="415"/>
      <c r="DK109" s="482"/>
      <c r="DL109" s="496" t="s">
        <v>400</v>
      </c>
      <c r="DM109" s="415"/>
      <c r="DN109" s="415"/>
      <c r="DO109" s="415"/>
      <c r="DP109" s="482"/>
      <c r="DQ109" s="496" t="s">
        <v>167</v>
      </c>
      <c r="DR109" s="415"/>
      <c r="DS109" s="415"/>
      <c r="DT109" s="415"/>
      <c r="DU109" s="482"/>
      <c r="DV109" s="496" t="s">
        <v>471</v>
      </c>
      <c r="DW109" s="415"/>
      <c r="DX109" s="415"/>
      <c r="DY109" s="415"/>
      <c r="DZ109" s="571"/>
    </row>
    <row r="110" spans="1:131" s="372" customFormat="1" ht="26.25" customHeight="1">
      <c r="A110" s="392" t="s">
        <v>337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3055960</v>
      </c>
      <c r="AB110" s="503"/>
      <c r="AC110" s="503"/>
      <c r="AD110" s="503"/>
      <c r="AE110" s="514"/>
      <c r="AF110" s="530">
        <v>3169819</v>
      </c>
      <c r="AG110" s="503"/>
      <c r="AH110" s="503"/>
      <c r="AI110" s="503"/>
      <c r="AJ110" s="514"/>
      <c r="AK110" s="530">
        <v>3168006</v>
      </c>
      <c r="AL110" s="503"/>
      <c r="AM110" s="503"/>
      <c r="AN110" s="503"/>
      <c r="AO110" s="514"/>
      <c r="AP110" s="554">
        <v>31</v>
      </c>
      <c r="AQ110" s="562"/>
      <c r="AR110" s="562"/>
      <c r="AS110" s="562"/>
      <c r="AT110" s="572"/>
      <c r="AU110" s="585" t="s">
        <v>123</v>
      </c>
      <c r="AV110" s="597"/>
      <c r="AW110" s="597"/>
      <c r="AX110" s="597"/>
      <c r="AY110" s="597"/>
      <c r="AZ110" s="623" t="s">
        <v>15</v>
      </c>
      <c r="BA110" s="416"/>
      <c r="BB110" s="416"/>
      <c r="BC110" s="416"/>
      <c r="BD110" s="416"/>
      <c r="BE110" s="416"/>
      <c r="BF110" s="416"/>
      <c r="BG110" s="416"/>
      <c r="BH110" s="416"/>
      <c r="BI110" s="416"/>
      <c r="BJ110" s="416"/>
      <c r="BK110" s="416"/>
      <c r="BL110" s="416"/>
      <c r="BM110" s="416"/>
      <c r="BN110" s="416"/>
      <c r="BO110" s="416"/>
      <c r="BP110" s="483"/>
      <c r="BQ110" s="655">
        <v>25665805</v>
      </c>
      <c r="BR110" s="663"/>
      <c r="BS110" s="663"/>
      <c r="BT110" s="663"/>
      <c r="BU110" s="663"/>
      <c r="BV110" s="663">
        <v>24856071</v>
      </c>
      <c r="BW110" s="663"/>
      <c r="BX110" s="663"/>
      <c r="BY110" s="663"/>
      <c r="BZ110" s="663"/>
      <c r="CA110" s="663">
        <v>24787209</v>
      </c>
      <c r="CB110" s="663"/>
      <c r="CC110" s="663"/>
      <c r="CD110" s="663"/>
      <c r="CE110" s="663"/>
      <c r="CF110" s="681">
        <v>242.2</v>
      </c>
      <c r="CG110" s="685"/>
      <c r="CH110" s="685"/>
      <c r="CI110" s="685"/>
      <c r="CJ110" s="685"/>
      <c r="CK110" s="697" t="s">
        <v>395</v>
      </c>
      <c r="CL110" s="421"/>
      <c r="CM110" s="434" t="s">
        <v>472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v>1017500</v>
      </c>
      <c r="DR110" s="663"/>
      <c r="DS110" s="663"/>
      <c r="DT110" s="663"/>
      <c r="DU110" s="663"/>
      <c r="DV110" s="738">
        <v>9.9</v>
      </c>
      <c r="DW110" s="738"/>
      <c r="DX110" s="738"/>
      <c r="DY110" s="738"/>
      <c r="DZ110" s="747"/>
    </row>
    <row r="111" spans="1:131" s="372" customFormat="1" ht="26.25" customHeight="1">
      <c r="A111" s="393" t="s">
        <v>454</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6"/>
      <c r="AV111" s="598"/>
      <c r="AW111" s="598"/>
      <c r="AX111" s="598"/>
      <c r="AY111" s="598"/>
      <c r="AZ111" s="624" t="s">
        <v>474</v>
      </c>
      <c r="BA111" s="432"/>
      <c r="BB111" s="432"/>
      <c r="BC111" s="432"/>
      <c r="BD111" s="432"/>
      <c r="BE111" s="432"/>
      <c r="BF111" s="432"/>
      <c r="BG111" s="432"/>
      <c r="BH111" s="432"/>
      <c r="BI111" s="432"/>
      <c r="BJ111" s="432"/>
      <c r="BK111" s="432"/>
      <c r="BL111" s="432"/>
      <c r="BM111" s="432"/>
      <c r="BN111" s="432"/>
      <c r="BO111" s="432"/>
      <c r="BP111" s="485"/>
      <c r="BQ111" s="656">
        <v>198385</v>
      </c>
      <c r="BR111" s="664"/>
      <c r="BS111" s="664"/>
      <c r="BT111" s="664"/>
      <c r="BU111" s="664"/>
      <c r="BV111" s="664">
        <v>172318</v>
      </c>
      <c r="BW111" s="664"/>
      <c r="BX111" s="664"/>
      <c r="BY111" s="664"/>
      <c r="BZ111" s="664"/>
      <c r="CA111" s="664">
        <v>1164321</v>
      </c>
      <c r="CB111" s="664"/>
      <c r="CC111" s="664"/>
      <c r="CD111" s="664"/>
      <c r="CE111" s="664"/>
      <c r="CF111" s="682">
        <v>11.4</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157</v>
      </c>
      <c r="B112" s="418"/>
      <c r="C112" s="432" t="s">
        <v>475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6"/>
      <c r="AV112" s="598"/>
      <c r="AW112" s="598"/>
      <c r="AX112" s="598"/>
      <c r="AY112" s="598"/>
      <c r="AZ112" s="624" t="s">
        <v>282</v>
      </c>
      <c r="BA112" s="432"/>
      <c r="BB112" s="432"/>
      <c r="BC112" s="432"/>
      <c r="BD112" s="432"/>
      <c r="BE112" s="432"/>
      <c r="BF112" s="432"/>
      <c r="BG112" s="432"/>
      <c r="BH112" s="432"/>
      <c r="BI112" s="432"/>
      <c r="BJ112" s="432"/>
      <c r="BK112" s="432"/>
      <c r="BL112" s="432"/>
      <c r="BM112" s="432"/>
      <c r="BN112" s="432"/>
      <c r="BO112" s="432"/>
      <c r="BP112" s="485"/>
      <c r="BQ112" s="656">
        <v>2215223</v>
      </c>
      <c r="BR112" s="664"/>
      <c r="BS112" s="664"/>
      <c r="BT112" s="664"/>
      <c r="BU112" s="664"/>
      <c r="BV112" s="664">
        <v>1987135</v>
      </c>
      <c r="BW112" s="664"/>
      <c r="BX112" s="664"/>
      <c r="BY112" s="664"/>
      <c r="BZ112" s="664"/>
      <c r="CA112" s="664">
        <v>1839387</v>
      </c>
      <c r="CB112" s="664"/>
      <c r="CC112" s="664"/>
      <c r="CD112" s="664"/>
      <c r="CE112" s="664"/>
      <c r="CF112" s="682">
        <v>18</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477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158753</v>
      </c>
      <c r="AB113" s="459"/>
      <c r="AC113" s="459"/>
      <c r="AD113" s="459"/>
      <c r="AE113" s="515"/>
      <c r="AF113" s="531">
        <v>146411</v>
      </c>
      <c r="AG113" s="459"/>
      <c r="AH113" s="459"/>
      <c r="AI113" s="459"/>
      <c r="AJ113" s="515"/>
      <c r="AK113" s="531">
        <v>135815</v>
      </c>
      <c r="AL113" s="459"/>
      <c r="AM113" s="459"/>
      <c r="AN113" s="459"/>
      <c r="AO113" s="515"/>
      <c r="AP113" s="555">
        <v>1.3</v>
      </c>
      <c r="AQ113" s="563"/>
      <c r="AR113" s="563"/>
      <c r="AS113" s="563"/>
      <c r="AT113" s="573"/>
      <c r="AU113" s="586"/>
      <c r="AV113" s="598"/>
      <c r="AW113" s="598"/>
      <c r="AX113" s="598"/>
      <c r="AY113" s="598"/>
      <c r="AZ113" s="624" t="s">
        <v>478</v>
      </c>
      <c r="BA113" s="432"/>
      <c r="BB113" s="432"/>
      <c r="BC113" s="432"/>
      <c r="BD113" s="432"/>
      <c r="BE113" s="432"/>
      <c r="BF113" s="432"/>
      <c r="BG113" s="432"/>
      <c r="BH113" s="432"/>
      <c r="BI113" s="432"/>
      <c r="BJ113" s="432"/>
      <c r="BK113" s="432"/>
      <c r="BL113" s="432"/>
      <c r="BM113" s="432"/>
      <c r="BN113" s="432"/>
      <c r="BO113" s="432"/>
      <c r="BP113" s="485"/>
      <c r="BQ113" s="656">
        <v>126479</v>
      </c>
      <c r="BR113" s="664"/>
      <c r="BS113" s="664"/>
      <c r="BT113" s="664"/>
      <c r="BU113" s="664"/>
      <c r="BV113" s="664">
        <v>155509</v>
      </c>
      <c r="BW113" s="664"/>
      <c r="BX113" s="664"/>
      <c r="BY113" s="664"/>
      <c r="BZ113" s="664"/>
      <c r="CA113" s="664">
        <v>131767</v>
      </c>
      <c r="CB113" s="664"/>
      <c r="CC113" s="664"/>
      <c r="CD113" s="664"/>
      <c r="CE113" s="664"/>
      <c r="CF113" s="682">
        <v>1.3</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479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21502</v>
      </c>
      <c r="AB114" s="459"/>
      <c r="AC114" s="459"/>
      <c r="AD114" s="459"/>
      <c r="AE114" s="515"/>
      <c r="AF114" s="531">
        <v>20999</v>
      </c>
      <c r="AG114" s="459"/>
      <c r="AH114" s="459"/>
      <c r="AI114" s="459"/>
      <c r="AJ114" s="515"/>
      <c r="AK114" s="531">
        <v>22936</v>
      </c>
      <c r="AL114" s="459"/>
      <c r="AM114" s="459"/>
      <c r="AN114" s="459"/>
      <c r="AO114" s="515"/>
      <c r="AP114" s="555">
        <v>0.2</v>
      </c>
      <c r="AQ114" s="563"/>
      <c r="AR114" s="563"/>
      <c r="AS114" s="563"/>
      <c r="AT114" s="573"/>
      <c r="AU114" s="586"/>
      <c r="AV114" s="598"/>
      <c r="AW114" s="598"/>
      <c r="AX114" s="598"/>
      <c r="AY114" s="598"/>
      <c r="AZ114" s="624" t="s">
        <v>480</v>
      </c>
      <c r="BA114" s="432"/>
      <c r="BB114" s="432"/>
      <c r="BC114" s="432"/>
      <c r="BD114" s="432"/>
      <c r="BE114" s="432"/>
      <c r="BF114" s="432"/>
      <c r="BG114" s="432"/>
      <c r="BH114" s="432"/>
      <c r="BI114" s="432"/>
      <c r="BJ114" s="432"/>
      <c r="BK114" s="432"/>
      <c r="BL114" s="432"/>
      <c r="BM114" s="432"/>
      <c r="BN114" s="432"/>
      <c r="BO114" s="432"/>
      <c r="BP114" s="485"/>
      <c r="BQ114" s="656">
        <v>2496141</v>
      </c>
      <c r="BR114" s="664"/>
      <c r="BS114" s="664"/>
      <c r="BT114" s="664"/>
      <c r="BU114" s="664"/>
      <c r="BV114" s="664">
        <v>2066799</v>
      </c>
      <c r="BW114" s="664"/>
      <c r="BX114" s="664"/>
      <c r="BY114" s="664"/>
      <c r="BZ114" s="664"/>
      <c r="CA114" s="664">
        <v>1948443</v>
      </c>
      <c r="CB114" s="664"/>
      <c r="CC114" s="664"/>
      <c r="CD114" s="664"/>
      <c r="CE114" s="664"/>
      <c r="CF114" s="682">
        <v>19</v>
      </c>
      <c r="CG114" s="686"/>
      <c r="CH114" s="686"/>
      <c r="CI114" s="686"/>
      <c r="CJ114" s="686"/>
      <c r="CK114" s="698"/>
      <c r="CL114" s="422"/>
      <c r="CM114" s="435" t="s">
        <v>481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37911</v>
      </c>
      <c r="AB115" s="459"/>
      <c r="AC115" s="459"/>
      <c r="AD115" s="459"/>
      <c r="AE115" s="515"/>
      <c r="AF115" s="531">
        <v>33270</v>
      </c>
      <c r="AG115" s="459"/>
      <c r="AH115" s="459"/>
      <c r="AI115" s="459"/>
      <c r="AJ115" s="515"/>
      <c r="AK115" s="531">
        <v>32703</v>
      </c>
      <c r="AL115" s="459"/>
      <c r="AM115" s="459"/>
      <c r="AN115" s="459"/>
      <c r="AO115" s="515"/>
      <c r="AP115" s="555">
        <v>0.3</v>
      </c>
      <c r="AQ115" s="563"/>
      <c r="AR115" s="563"/>
      <c r="AS115" s="563"/>
      <c r="AT115" s="573"/>
      <c r="AU115" s="586"/>
      <c r="AV115" s="598"/>
      <c r="AW115" s="598"/>
      <c r="AX115" s="598"/>
      <c r="AY115" s="598"/>
      <c r="AZ115" s="624" t="s">
        <v>355</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5" t="s">
        <v>207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207</v>
      </c>
      <c r="AB116" s="459"/>
      <c r="AC116" s="459"/>
      <c r="AD116" s="459"/>
      <c r="AE116" s="515"/>
      <c r="AF116" s="531" t="s">
        <v>207</v>
      </c>
      <c r="AG116" s="459"/>
      <c r="AH116" s="459"/>
      <c r="AI116" s="459"/>
      <c r="AJ116" s="515"/>
      <c r="AK116" s="531" t="s">
        <v>207</v>
      </c>
      <c r="AL116" s="459"/>
      <c r="AM116" s="459"/>
      <c r="AN116" s="459"/>
      <c r="AO116" s="515"/>
      <c r="AP116" s="555" t="s">
        <v>207</v>
      </c>
      <c r="AQ116" s="563"/>
      <c r="AR116" s="563"/>
      <c r="AS116" s="563"/>
      <c r="AT116" s="573"/>
      <c r="AU116" s="586"/>
      <c r="AV116" s="598"/>
      <c r="AW116" s="598"/>
      <c r="AX116" s="598"/>
      <c r="AY116" s="598"/>
      <c r="AZ116" s="436" t="s">
        <v>233</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482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5" t="s">
        <v>207</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332</v>
      </c>
      <c r="Z117" s="482"/>
      <c r="AA117" s="499">
        <v>3274126</v>
      </c>
      <c r="AB117" s="504"/>
      <c r="AC117" s="504"/>
      <c r="AD117" s="504"/>
      <c r="AE117" s="516"/>
      <c r="AF117" s="532">
        <v>3370499</v>
      </c>
      <c r="AG117" s="504"/>
      <c r="AH117" s="504"/>
      <c r="AI117" s="504"/>
      <c r="AJ117" s="516"/>
      <c r="AK117" s="532">
        <v>3359460</v>
      </c>
      <c r="AL117" s="504"/>
      <c r="AM117" s="504"/>
      <c r="AN117" s="504"/>
      <c r="AO117" s="516"/>
      <c r="AP117" s="556"/>
      <c r="AQ117" s="564"/>
      <c r="AR117" s="564"/>
      <c r="AS117" s="564"/>
      <c r="AT117" s="574"/>
      <c r="AU117" s="586"/>
      <c r="AV117" s="598"/>
      <c r="AW117" s="598"/>
      <c r="AX117" s="598"/>
      <c r="AY117" s="598"/>
      <c r="AZ117" s="436" t="s">
        <v>483</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239</v>
      </c>
      <c r="AB118" s="415"/>
      <c r="AC118" s="415"/>
      <c r="AD118" s="415"/>
      <c r="AE118" s="482"/>
      <c r="AF118" s="496" t="s">
        <v>400</v>
      </c>
      <c r="AG118" s="415"/>
      <c r="AH118" s="415"/>
      <c r="AI118" s="415"/>
      <c r="AJ118" s="482"/>
      <c r="AK118" s="496" t="s">
        <v>167</v>
      </c>
      <c r="AL118" s="415"/>
      <c r="AM118" s="415"/>
      <c r="AN118" s="415"/>
      <c r="AO118" s="482"/>
      <c r="AP118" s="496" t="s">
        <v>471</v>
      </c>
      <c r="AQ118" s="415"/>
      <c r="AR118" s="415"/>
      <c r="AS118" s="415"/>
      <c r="AT118" s="571"/>
      <c r="AU118" s="586"/>
      <c r="AV118" s="598"/>
      <c r="AW118" s="598"/>
      <c r="AX118" s="598"/>
      <c r="AY118" s="598"/>
      <c r="AZ118" s="625" t="s">
        <v>484</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485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395</v>
      </c>
      <c r="B119" s="421"/>
      <c r="C119" s="434" t="s">
        <v>472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7"/>
      <c r="AV119" s="599"/>
      <c r="AW119" s="599"/>
      <c r="AX119" s="599"/>
      <c r="AY119" s="599"/>
      <c r="AZ119" s="626" t="s">
        <v>286</v>
      </c>
      <c r="BA119" s="626"/>
      <c r="BB119" s="626"/>
      <c r="BC119" s="626"/>
      <c r="BD119" s="626"/>
      <c r="BE119" s="626"/>
      <c r="BF119" s="626"/>
      <c r="BG119" s="626"/>
      <c r="BH119" s="626"/>
      <c r="BI119" s="626"/>
      <c r="BJ119" s="626"/>
      <c r="BK119" s="626"/>
      <c r="BL119" s="626"/>
      <c r="BM119" s="626"/>
      <c r="BN119" s="626"/>
      <c r="BO119" s="481" t="s">
        <v>172</v>
      </c>
      <c r="BP119" s="651"/>
      <c r="BQ119" s="657">
        <v>30702033</v>
      </c>
      <c r="BR119" s="665"/>
      <c r="BS119" s="665"/>
      <c r="BT119" s="665"/>
      <c r="BU119" s="665"/>
      <c r="BV119" s="665">
        <v>29237832</v>
      </c>
      <c r="BW119" s="665"/>
      <c r="BX119" s="665"/>
      <c r="BY119" s="665"/>
      <c r="BZ119" s="665"/>
      <c r="CA119" s="665">
        <v>29871127</v>
      </c>
      <c r="CB119" s="665"/>
      <c r="CC119" s="665"/>
      <c r="CD119" s="665"/>
      <c r="CE119" s="665"/>
      <c r="CF119" s="560"/>
      <c r="CG119" s="568"/>
      <c r="CH119" s="568"/>
      <c r="CI119" s="568"/>
      <c r="CJ119" s="694"/>
      <c r="CK119" s="699"/>
      <c r="CL119" s="423"/>
      <c r="CM119" s="437" t="s">
        <v>486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198385</v>
      </c>
      <c r="DH119" s="505"/>
      <c r="DI119" s="505"/>
      <c r="DJ119" s="505"/>
      <c r="DK119" s="517"/>
      <c r="DL119" s="533">
        <v>172318</v>
      </c>
      <c r="DM119" s="505"/>
      <c r="DN119" s="505"/>
      <c r="DO119" s="505"/>
      <c r="DP119" s="517"/>
      <c r="DQ119" s="533">
        <v>146821</v>
      </c>
      <c r="DR119" s="505"/>
      <c r="DS119" s="505"/>
      <c r="DT119" s="505"/>
      <c r="DU119" s="517"/>
      <c r="DV119" s="740">
        <v>1.4</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8" t="s">
        <v>476</v>
      </c>
      <c r="AV120" s="600"/>
      <c r="AW120" s="600"/>
      <c r="AX120" s="600"/>
      <c r="AY120" s="612"/>
      <c r="AZ120" s="623" t="s">
        <v>225</v>
      </c>
      <c r="BA120" s="416"/>
      <c r="BB120" s="416"/>
      <c r="BC120" s="416"/>
      <c r="BD120" s="416"/>
      <c r="BE120" s="416"/>
      <c r="BF120" s="416"/>
      <c r="BG120" s="416"/>
      <c r="BH120" s="416"/>
      <c r="BI120" s="416"/>
      <c r="BJ120" s="416"/>
      <c r="BK120" s="416"/>
      <c r="BL120" s="416"/>
      <c r="BM120" s="416"/>
      <c r="BN120" s="416"/>
      <c r="BO120" s="416"/>
      <c r="BP120" s="483"/>
      <c r="BQ120" s="655">
        <v>10810600</v>
      </c>
      <c r="BR120" s="663"/>
      <c r="BS120" s="663"/>
      <c r="BT120" s="663"/>
      <c r="BU120" s="663"/>
      <c r="BV120" s="663">
        <v>11232117</v>
      </c>
      <c r="BW120" s="663"/>
      <c r="BX120" s="663"/>
      <c r="BY120" s="663"/>
      <c r="BZ120" s="663"/>
      <c r="CA120" s="663">
        <v>11421589</v>
      </c>
      <c r="CB120" s="663"/>
      <c r="CC120" s="663"/>
      <c r="CD120" s="663"/>
      <c r="CE120" s="663"/>
      <c r="CF120" s="681">
        <v>111.6</v>
      </c>
      <c r="CG120" s="685"/>
      <c r="CH120" s="685"/>
      <c r="CI120" s="685"/>
      <c r="CJ120" s="685"/>
      <c r="CK120" s="700" t="s">
        <v>283</v>
      </c>
      <c r="CL120" s="710"/>
      <c r="CM120" s="710"/>
      <c r="CN120" s="710"/>
      <c r="CO120" s="713"/>
      <c r="CP120" s="717" t="s">
        <v>462</v>
      </c>
      <c r="CQ120" s="720"/>
      <c r="CR120" s="720"/>
      <c r="CS120" s="720"/>
      <c r="CT120" s="720"/>
      <c r="CU120" s="720"/>
      <c r="CV120" s="720"/>
      <c r="CW120" s="720"/>
      <c r="CX120" s="720"/>
      <c r="CY120" s="720"/>
      <c r="CZ120" s="720"/>
      <c r="DA120" s="720"/>
      <c r="DB120" s="720"/>
      <c r="DC120" s="720"/>
      <c r="DD120" s="720"/>
      <c r="DE120" s="720"/>
      <c r="DF120" s="723"/>
      <c r="DG120" s="655">
        <v>1589231</v>
      </c>
      <c r="DH120" s="663"/>
      <c r="DI120" s="663"/>
      <c r="DJ120" s="663"/>
      <c r="DK120" s="663"/>
      <c r="DL120" s="663">
        <v>1467233</v>
      </c>
      <c r="DM120" s="663"/>
      <c r="DN120" s="663"/>
      <c r="DO120" s="663"/>
      <c r="DP120" s="663"/>
      <c r="DQ120" s="663">
        <v>1403396</v>
      </c>
      <c r="DR120" s="663"/>
      <c r="DS120" s="663"/>
      <c r="DT120" s="663"/>
      <c r="DU120" s="663"/>
      <c r="DV120" s="738">
        <v>13.7</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9"/>
      <c r="AV121" s="601"/>
      <c r="AW121" s="601"/>
      <c r="AX121" s="601"/>
      <c r="AY121" s="613"/>
      <c r="AZ121" s="624" t="s">
        <v>487</v>
      </c>
      <c r="BA121" s="432"/>
      <c r="BB121" s="432"/>
      <c r="BC121" s="432"/>
      <c r="BD121" s="432"/>
      <c r="BE121" s="432"/>
      <c r="BF121" s="432"/>
      <c r="BG121" s="432"/>
      <c r="BH121" s="432"/>
      <c r="BI121" s="432"/>
      <c r="BJ121" s="432"/>
      <c r="BK121" s="432"/>
      <c r="BL121" s="432"/>
      <c r="BM121" s="432"/>
      <c r="BN121" s="432"/>
      <c r="BO121" s="432"/>
      <c r="BP121" s="485"/>
      <c r="BQ121" s="656">
        <v>188602</v>
      </c>
      <c r="BR121" s="664"/>
      <c r="BS121" s="664"/>
      <c r="BT121" s="664"/>
      <c r="BU121" s="664"/>
      <c r="BV121" s="664">
        <v>138903</v>
      </c>
      <c r="BW121" s="664"/>
      <c r="BX121" s="664"/>
      <c r="BY121" s="664"/>
      <c r="BZ121" s="664"/>
      <c r="CA121" s="664">
        <v>86332</v>
      </c>
      <c r="CB121" s="664"/>
      <c r="CC121" s="664"/>
      <c r="CD121" s="664"/>
      <c r="CE121" s="664"/>
      <c r="CF121" s="682">
        <v>0.8</v>
      </c>
      <c r="CG121" s="686"/>
      <c r="CH121" s="686"/>
      <c r="CI121" s="686"/>
      <c r="CJ121" s="686"/>
      <c r="CK121" s="701"/>
      <c r="CL121" s="711"/>
      <c r="CM121" s="711"/>
      <c r="CN121" s="711"/>
      <c r="CO121" s="714"/>
      <c r="CP121" s="718" t="s">
        <v>460</v>
      </c>
      <c r="CQ121" s="412"/>
      <c r="CR121" s="412"/>
      <c r="CS121" s="412"/>
      <c r="CT121" s="412"/>
      <c r="CU121" s="412"/>
      <c r="CV121" s="412"/>
      <c r="CW121" s="412"/>
      <c r="CX121" s="412"/>
      <c r="CY121" s="412"/>
      <c r="CZ121" s="412"/>
      <c r="DA121" s="412"/>
      <c r="DB121" s="412"/>
      <c r="DC121" s="412"/>
      <c r="DD121" s="412"/>
      <c r="DE121" s="412"/>
      <c r="DF121" s="724"/>
      <c r="DG121" s="656">
        <v>431941</v>
      </c>
      <c r="DH121" s="664"/>
      <c r="DI121" s="664"/>
      <c r="DJ121" s="664"/>
      <c r="DK121" s="664"/>
      <c r="DL121" s="664">
        <v>326569</v>
      </c>
      <c r="DM121" s="664"/>
      <c r="DN121" s="664"/>
      <c r="DO121" s="664"/>
      <c r="DP121" s="664"/>
      <c r="DQ121" s="664">
        <v>238070</v>
      </c>
      <c r="DR121" s="664"/>
      <c r="DS121" s="664"/>
      <c r="DT121" s="664"/>
      <c r="DU121" s="664"/>
      <c r="DV121" s="739">
        <v>2.2999999999999998</v>
      </c>
      <c r="DW121" s="739"/>
      <c r="DX121" s="739"/>
      <c r="DY121" s="739"/>
      <c r="DZ121" s="748"/>
    </row>
    <row r="122" spans="1:130" s="372" customFormat="1" ht="26.25" customHeight="1">
      <c r="A122" s="398"/>
      <c r="B122" s="422"/>
      <c r="C122" s="435" t="s">
        <v>481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9"/>
      <c r="AV122" s="601"/>
      <c r="AW122" s="601"/>
      <c r="AX122" s="601"/>
      <c r="AY122" s="613"/>
      <c r="AZ122" s="625" t="s">
        <v>489</v>
      </c>
      <c r="BA122" s="433"/>
      <c r="BB122" s="433"/>
      <c r="BC122" s="433"/>
      <c r="BD122" s="433"/>
      <c r="BE122" s="433"/>
      <c r="BF122" s="433"/>
      <c r="BG122" s="433"/>
      <c r="BH122" s="433"/>
      <c r="BI122" s="433"/>
      <c r="BJ122" s="433"/>
      <c r="BK122" s="433"/>
      <c r="BL122" s="433"/>
      <c r="BM122" s="433"/>
      <c r="BN122" s="433"/>
      <c r="BO122" s="433"/>
      <c r="BP122" s="486"/>
      <c r="BQ122" s="657">
        <v>21534590</v>
      </c>
      <c r="BR122" s="665"/>
      <c r="BS122" s="665"/>
      <c r="BT122" s="665"/>
      <c r="BU122" s="665"/>
      <c r="BV122" s="665">
        <v>20417762</v>
      </c>
      <c r="BW122" s="665"/>
      <c r="BX122" s="665"/>
      <c r="BY122" s="665"/>
      <c r="BZ122" s="665"/>
      <c r="CA122" s="665">
        <v>20166446</v>
      </c>
      <c r="CB122" s="665"/>
      <c r="CC122" s="665"/>
      <c r="CD122" s="665"/>
      <c r="CE122" s="665"/>
      <c r="CF122" s="683">
        <v>197</v>
      </c>
      <c r="CG122" s="687"/>
      <c r="CH122" s="687"/>
      <c r="CI122" s="687"/>
      <c r="CJ122" s="687"/>
      <c r="CK122" s="701"/>
      <c r="CL122" s="711"/>
      <c r="CM122" s="711"/>
      <c r="CN122" s="711"/>
      <c r="CO122" s="714"/>
      <c r="CP122" s="718" t="s">
        <v>153</v>
      </c>
      <c r="CQ122" s="412"/>
      <c r="CR122" s="412"/>
      <c r="CS122" s="412"/>
      <c r="CT122" s="412"/>
      <c r="CU122" s="412"/>
      <c r="CV122" s="412"/>
      <c r="CW122" s="412"/>
      <c r="CX122" s="412"/>
      <c r="CY122" s="412"/>
      <c r="CZ122" s="412"/>
      <c r="DA122" s="412"/>
      <c r="DB122" s="412"/>
      <c r="DC122" s="412"/>
      <c r="DD122" s="412"/>
      <c r="DE122" s="412"/>
      <c r="DF122" s="724"/>
      <c r="DG122" s="656">
        <v>194051</v>
      </c>
      <c r="DH122" s="664"/>
      <c r="DI122" s="664"/>
      <c r="DJ122" s="664"/>
      <c r="DK122" s="664"/>
      <c r="DL122" s="664">
        <v>193333</v>
      </c>
      <c r="DM122" s="664"/>
      <c r="DN122" s="664"/>
      <c r="DO122" s="664"/>
      <c r="DP122" s="664"/>
      <c r="DQ122" s="664">
        <v>197921</v>
      </c>
      <c r="DR122" s="664"/>
      <c r="DS122" s="664"/>
      <c r="DT122" s="664"/>
      <c r="DU122" s="664"/>
      <c r="DV122" s="739">
        <v>1.9</v>
      </c>
      <c r="DW122" s="739"/>
      <c r="DX122" s="739"/>
      <c r="DY122" s="739"/>
      <c r="DZ122" s="748"/>
    </row>
    <row r="123" spans="1:130" s="372" customFormat="1" ht="26.25" customHeight="1">
      <c r="A123" s="398"/>
      <c r="B123" s="422"/>
      <c r="C123" s="435" t="s">
        <v>482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5" t="s">
        <v>207</v>
      </c>
      <c r="AQ123" s="563"/>
      <c r="AR123" s="563"/>
      <c r="AS123" s="563"/>
      <c r="AT123" s="573"/>
      <c r="AU123" s="590"/>
      <c r="AV123" s="602"/>
      <c r="AW123" s="602"/>
      <c r="AX123" s="602"/>
      <c r="AY123" s="602"/>
      <c r="AZ123" s="626" t="s">
        <v>286</v>
      </c>
      <c r="BA123" s="626"/>
      <c r="BB123" s="626"/>
      <c r="BC123" s="626"/>
      <c r="BD123" s="626"/>
      <c r="BE123" s="626"/>
      <c r="BF123" s="626"/>
      <c r="BG123" s="626"/>
      <c r="BH123" s="626"/>
      <c r="BI123" s="626"/>
      <c r="BJ123" s="626"/>
      <c r="BK123" s="626"/>
      <c r="BL123" s="626"/>
      <c r="BM123" s="626"/>
      <c r="BN123" s="626"/>
      <c r="BO123" s="481" t="s">
        <v>490</v>
      </c>
      <c r="BP123" s="651"/>
      <c r="BQ123" s="658">
        <v>32533792</v>
      </c>
      <c r="BR123" s="666"/>
      <c r="BS123" s="666"/>
      <c r="BT123" s="666"/>
      <c r="BU123" s="666"/>
      <c r="BV123" s="666">
        <v>31788782</v>
      </c>
      <c r="BW123" s="666"/>
      <c r="BX123" s="666"/>
      <c r="BY123" s="666"/>
      <c r="BZ123" s="666"/>
      <c r="CA123" s="666">
        <v>31674367</v>
      </c>
      <c r="CB123" s="666"/>
      <c r="CC123" s="666"/>
      <c r="CD123" s="666"/>
      <c r="CE123" s="666"/>
      <c r="CF123" s="560"/>
      <c r="CG123" s="568"/>
      <c r="CH123" s="568"/>
      <c r="CI123" s="568"/>
      <c r="CJ123" s="694"/>
      <c r="CK123" s="701"/>
      <c r="CL123" s="711"/>
      <c r="CM123" s="711"/>
      <c r="CN123" s="711"/>
      <c r="CO123" s="714"/>
      <c r="CP123" s="718" t="s">
        <v>28</v>
      </c>
      <c r="CQ123" s="412"/>
      <c r="CR123" s="412"/>
      <c r="CS123" s="412"/>
      <c r="CT123" s="412"/>
      <c r="CU123" s="412"/>
      <c r="CV123" s="412"/>
      <c r="CW123" s="412"/>
      <c r="CX123" s="412"/>
      <c r="CY123" s="412"/>
      <c r="CZ123" s="412"/>
      <c r="DA123" s="412"/>
      <c r="DB123" s="412"/>
      <c r="DC123" s="412"/>
      <c r="DD123" s="412"/>
      <c r="DE123" s="412"/>
      <c r="DF123" s="724"/>
      <c r="DG123" s="498" t="s">
        <v>207</v>
      </c>
      <c r="DH123" s="459"/>
      <c r="DI123" s="459"/>
      <c r="DJ123" s="459"/>
      <c r="DK123" s="515"/>
      <c r="DL123" s="531" t="s">
        <v>207</v>
      </c>
      <c r="DM123" s="459"/>
      <c r="DN123" s="459"/>
      <c r="DO123" s="459"/>
      <c r="DP123" s="515"/>
      <c r="DQ123" s="531" t="s">
        <v>207</v>
      </c>
      <c r="DR123" s="459"/>
      <c r="DS123" s="459"/>
      <c r="DT123" s="459"/>
      <c r="DU123" s="515"/>
      <c r="DV123" s="555" t="s">
        <v>207</v>
      </c>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5" t="s">
        <v>207</v>
      </c>
      <c r="AQ124" s="563"/>
      <c r="AR124" s="563"/>
      <c r="AS124" s="563"/>
      <c r="AT124" s="573"/>
      <c r="AU124" s="591" t="s">
        <v>491</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2"/>
      <c r="BQ124" s="659" t="s">
        <v>207</v>
      </c>
      <c r="BR124" s="667"/>
      <c r="BS124" s="667"/>
      <c r="BT124" s="667"/>
      <c r="BU124" s="667"/>
      <c r="BV124" s="667" t="s">
        <v>207</v>
      </c>
      <c r="BW124" s="667"/>
      <c r="BX124" s="667"/>
      <c r="BY124" s="667"/>
      <c r="BZ124" s="667"/>
      <c r="CA124" s="667" t="s">
        <v>207</v>
      </c>
      <c r="CB124" s="667"/>
      <c r="CC124" s="667"/>
      <c r="CD124" s="667"/>
      <c r="CE124" s="667"/>
      <c r="CF124" s="561"/>
      <c r="CG124" s="569"/>
      <c r="CH124" s="569"/>
      <c r="CI124" s="569"/>
      <c r="CJ124" s="695"/>
      <c r="CK124" s="702"/>
      <c r="CL124" s="702"/>
      <c r="CM124" s="702"/>
      <c r="CN124" s="702"/>
      <c r="CO124" s="715"/>
      <c r="CP124" s="718" t="s">
        <v>492</v>
      </c>
      <c r="CQ124" s="412"/>
      <c r="CR124" s="412"/>
      <c r="CS124" s="412"/>
      <c r="CT124" s="412"/>
      <c r="CU124" s="412"/>
      <c r="CV124" s="412"/>
      <c r="CW124" s="412"/>
      <c r="CX124" s="412"/>
      <c r="CY124" s="412"/>
      <c r="CZ124" s="412"/>
      <c r="DA124" s="412"/>
      <c r="DB124" s="412"/>
      <c r="DC124" s="412"/>
      <c r="DD124" s="412"/>
      <c r="DE124" s="412"/>
      <c r="DF124" s="724"/>
      <c r="DG124" s="500" t="s">
        <v>207</v>
      </c>
      <c r="DH124" s="505"/>
      <c r="DI124" s="505"/>
      <c r="DJ124" s="505"/>
      <c r="DK124" s="517"/>
      <c r="DL124" s="533" t="s">
        <v>207</v>
      </c>
      <c r="DM124" s="505"/>
      <c r="DN124" s="505"/>
      <c r="DO124" s="505"/>
      <c r="DP124" s="517"/>
      <c r="DQ124" s="533" t="s">
        <v>207</v>
      </c>
      <c r="DR124" s="505"/>
      <c r="DS124" s="505"/>
      <c r="DT124" s="505"/>
      <c r="DU124" s="517"/>
      <c r="DV124" s="740" t="s">
        <v>207</v>
      </c>
      <c r="DW124" s="742"/>
      <c r="DX124" s="742"/>
      <c r="DY124" s="742"/>
      <c r="DZ124" s="749"/>
    </row>
    <row r="125" spans="1:130" s="372" customFormat="1" ht="26.25" customHeight="1">
      <c r="A125" s="398"/>
      <c r="B125" s="422"/>
      <c r="C125" s="435" t="s">
        <v>485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2"/>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493</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486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1106</v>
      </c>
      <c r="AB126" s="459"/>
      <c r="AC126" s="459"/>
      <c r="AD126" s="459"/>
      <c r="AE126" s="515"/>
      <c r="AF126" s="531">
        <v>1640</v>
      </c>
      <c r="AG126" s="459"/>
      <c r="AH126" s="459"/>
      <c r="AI126" s="459"/>
      <c r="AJ126" s="515"/>
      <c r="AK126" s="531">
        <v>2332</v>
      </c>
      <c r="AL126" s="459"/>
      <c r="AM126" s="459"/>
      <c r="AN126" s="459"/>
      <c r="AO126" s="515"/>
      <c r="AP126" s="555">
        <v>0</v>
      </c>
      <c r="AQ126" s="563"/>
      <c r="AR126" s="563"/>
      <c r="AS126" s="563"/>
      <c r="AT126" s="573"/>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36805</v>
      </c>
      <c r="AB127" s="459"/>
      <c r="AC127" s="459"/>
      <c r="AD127" s="459"/>
      <c r="AE127" s="515"/>
      <c r="AF127" s="531">
        <v>31630</v>
      </c>
      <c r="AG127" s="459"/>
      <c r="AH127" s="459"/>
      <c r="AI127" s="459"/>
      <c r="AJ127" s="515"/>
      <c r="AK127" s="531">
        <v>30371</v>
      </c>
      <c r="AL127" s="459"/>
      <c r="AM127" s="459"/>
      <c r="AN127" s="459"/>
      <c r="AO127" s="515"/>
      <c r="AP127" s="555">
        <v>0.3</v>
      </c>
      <c r="AQ127" s="563"/>
      <c r="AR127" s="563"/>
      <c r="AS127" s="563"/>
      <c r="AT127" s="573"/>
      <c r="AU127" s="593"/>
      <c r="AV127" s="593"/>
      <c r="AW127" s="593"/>
      <c r="AX127" s="604" t="s">
        <v>496</v>
      </c>
      <c r="AY127" s="614"/>
      <c r="AZ127" s="614"/>
      <c r="BA127" s="614"/>
      <c r="BB127" s="614"/>
      <c r="BC127" s="614"/>
      <c r="BD127" s="614"/>
      <c r="BE127" s="633"/>
      <c r="BF127" s="635" t="s">
        <v>497</v>
      </c>
      <c r="BG127" s="614"/>
      <c r="BH127" s="614"/>
      <c r="BI127" s="614"/>
      <c r="BJ127" s="614"/>
      <c r="BK127" s="614"/>
      <c r="BL127" s="633"/>
      <c r="BM127" s="635" t="s">
        <v>425</v>
      </c>
      <c r="BN127" s="614"/>
      <c r="BO127" s="614"/>
      <c r="BP127" s="614"/>
      <c r="BQ127" s="614"/>
      <c r="BR127" s="614"/>
      <c r="BS127" s="633"/>
      <c r="BT127" s="635" t="s">
        <v>416</v>
      </c>
      <c r="BU127" s="614"/>
      <c r="BV127" s="614"/>
      <c r="BW127" s="614"/>
      <c r="BX127" s="614"/>
      <c r="BY127" s="614"/>
      <c r="BZ127" s="674"/>
      <c r="CA127" s="593"/>
      <c r="CB127" s="593"/>
      <c r="CC127" s="593"/>
      <c r="CD127" s="679"/>
      <c r="CE127" s="679"/>
      <c r="CF127" s="679"/>
      <c r="CG127" s="439"/>
      <c r="CH127" s="439"/>
      <c r="CI127" s="439"/>
      <c r="CJ127" s="696"/>
      <c r="CK127" s="704"/>
      <c r="CL127" s="711"/>
      <c r="CM127" s="711"/>
      <c r="CN127" s="711"/>
      <c r="CO127" s="714"/>
      <c r="CP127" s="624" t="s">
        <v>449</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498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47168</v>
      </c>
      <c r="AB128" s="503"/>
      <c r="AC128" s="503"/>
      <c r="AD128" s="503"/>
      <c r="AE128" s="514"/>
      <c r="AF128" s="530">
        <v>39446</v>
      </c>
      <c r="AG128" s="503"/>
      <c r="AH128" s="503"/>
      <c r="AI128" s="503"/>
      <c r="AJ128" s="514"/>
      <c r="AK128" s="530">
        <v>27063</v>
      </c>
      <c r="AL128" s="503"/>
      <c r="AM128" s="503"/>
      <c r="AN128" s="503"/>
      <c r="AO128" s="514"/>
      <c r="AP128" s="557"/>
      <c r="AQ128" s="565"/>
      <c r="AR128" s="565"/>
      <c r="AS128" s="565"/>
      <c r="AT128" s="575"/>
      <c r="AU128" s="593"/>
      <c r="AV128" s="593"/>
      <c r="AW128" s="593"/>
      <c r="AX128" s="392" t="s">
        <v>317</v>
      </c>
      <c r="AY128" s="416"/>
      <c r="AZ128" s="416"/>
      <c r="BA128" s="416"/>
      <c r="BB128" s="416"/>
      <c r="BC128" s="416"/>
      <c r="BD128" s="416"/>
      <c r="BE128" s="483"/>
      <c r="BF128" s="636" t="s">
        <v>207</v>
      </c>
      <c r="BG128" s="640"/>
      <c r="BH128" s="640"/>
      <c r="BI128" s="640"/>
      <c r="BJ128" s="640"/>
      <c r="BK128" s="640"/>
      <c r="BL128" s="646"/>
      <c r="BM128" s="636">
        <v>12.96</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5"/>
      <c r="CR128" s="615"/>
      <c r="CS128" s="615"/>
      <c r="CT128" s="615"/>
      <c r="CU128" s="615"/>
      <c r="CV128" s="615"/>
      <c r="CW128" s="615"/>
      <c r="CX128" s="615"/>
      <c r="CY128" s="615"/>
      <c r="CZ128" s="615"/>
      <c r="DA128" s="615"/>
      <c r="DB128" s="615"/>
      <c r="DC128" s="615"/>
      <c r="DD128" s="615"/>
      <c r="DE128" s="615"/>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13070193</v>
      </c>
      <c r="AB129" s="459"/>
      <c r="AC129" s="459"/>
      <c r="AD129" s="459"/>
      <c r="AE129" s="515"/>
      <c r="AF129" s="531">
        <v>12922289</v>
      </c>
      <c r="AG129" s="459"/>
      <c r="AH129" s="459"/>
      <c r="AI129" s="459"/>
      <c r="AJ129" s="515"/>
      <c r="AK129" s="531">
        <v>12841280</v>
      </c>
      <c r="AL129" s="459"/>
      <c r="AM129" s="459"/>
      <c r="AN129" s="459"/>
      <c r="AO129" s="515"/>
      <c r="AP129" s="558"/>
      <c r="AQ129" s="566"/>
      <c r="AR129" s="566"/>
      <c r="AS129" s="566"/>
      <c r="AT129" s="576"/>
      <c r="AU129" s="595"/>
      <c r="AV129" s="595"/>
      <c r="AW129" s="595"/>
      <c r="AX129" s="605" t="s">
        <v>118</v>
      </c>
      <c r="AY129" s="432"/>
      <c r="AZ129" s="432"/>
      <c r="BA129" s="432"/>
      <c r="BB129" s="432"/>
      <c r="BC129" s="432"/>
      <c r="BD129" s="432"/>
      <c r="BE129" s="485"/>
      <c r="BF129" s="637" t="s">
        <v>207</v>
      </c>
      <c r="BG129" s="641"/>
      <c r="BH129" s="641"/>
      <c r="BI129" s="641"/>
      <c r="BJ129" s="641"/>
      <c r="BK129" s="641"/>
      <c r="BL129" s="647"/>
      <c r="BM129" s="637">
        <v>17.96</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7"/>
      <c r="DQ129" s="607"/>
      <c r="DR129" s="607"/>
      <c r="DS129" s="607"/>
      <c r="DT129" s="607"/>
      <c r="DU129" s="607"/>
      <c r="DV129" s="607"/>
      <c r="DW129" s="607"/>
      <c r="DX129" s="607"/>
      <c r="DY129" s="607"/>
      <c r="DZ129" s="631"/>
    </row>
    <row r="130" spans="1:131" s="372" customFormat="1" ht="26.25" customHeight="1">
      <c r="A130" s="393" t="s">
        <v>499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500</v>
      </c>
      <c r="X130" s="479"/>
      <c r="Y130" s="479"/>
      <c r="Z130" s="492"/>
      <c r="AA130" s="498">
        <v>2615697</v>
      </c>
      <c r="AB130" s="459"/>
      <c r="AC130" s="459"/>
      <c r="AD130" s="459"/>
      <c r="AE130" s="515"/>
      <c r="AF130" s="531">
        <v>2653211</v>
      </c>
      <c r="AG130" s="459"/>
      <c r="AH130" s="459"/>
      <c r="AI130" s="459"/>
      <c r="AJ130" s="515"/>
      <c r="AK130" s="531">
        <v>2606109</v>
      </c>
      <c r="AL130" s="459"/>
      <c r="AM130" s="459"/>
      <c r="AN130" s="459"/>
      <c r="AO130" s="515"/>
      <c r="AP130" s="558"/>
      <c r="AQ130" s="566"/>
      <c r="AR130" s="566"/>
      <c r="AS130" s="566"/>
      <c r="AT130" s="576"/>
      <c r="AU130" s="595"/>
      <c r="AV130" s="595"/>
      <c r="AW130" s="595"/>
      <c r="AX130" s="605" t="s">
        <v>437</v>
      </c>
      <c r="AY130" s="432"/>
      <c r="AZ130" s="432"/>
      <c r="BA130" s="432"/>
      <c r="BB130" s="432"/>
      <c r="BC130" s="432"/>
      <c r="BD130" s="432"/>
      <c r="BE130" s="485"/>
      <c r="BF130" s="638">
        <v>6.5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7"/>
      <c r="DQ130" s="607"/>
      <c r="DR130" s="607"/>
      <c r="DS130" s="607"/>
      <c r="DT130" s="607"/>
      <c r="DU130" s="607"/>
      <c r="DV130" s="607"/>
      <c r="DW130" s="607"/>
      <c r="DX130" s="607"/>
      <c r="DY130" s="607"/>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178</v>
      </c>
      <c r="X131" s="480"/>
      <c r="Y131" s="480"/>
      <c r="Z131" s="493"/>
      <c r="AA131" s="500">
        <v>10454496</v>
      </c>
      <c r="AB131" s="505"/>
      <c r="AC131" s="505"/>
      <c r="AD131" s="505"/>
      <c r="AE131" s="517"/>
      <c r="AF131" s="533">
        <v>10269078</v>
      </c>
      <c r="AG131" s="505"/>
      <c r="AH131" s="505"/>
      <c r="AI131" s="505"/>
      <c r="AJ131" s="517"/>
      <c r="AK131" s="533">
        <v>10235171</v>
      </c>
      <c r="AL131" s="505"/>
      <c r="AM131" s="505"/>
      <c r="AN131" s="505"/>
      <c r="AO131" s="517"/>
      <c r="AP131" s="559"/>
      <c r="AQ131" s="567"/>
      <c r="AR131" s="567"/>
      <c r="AS131" s="567"/>
      <c r="AT131" s="577"/>
      <c r="AU131" s="595"/>
      <c r="AV131" s="595"/>
      <c r="AW131" s="595"/>
      <c r="AX131" s="606" t="s">
        <v>473</v>
      </c>
      <c r="AY131" s="615"/>
      <c r="AZ131" s="615"/>
      <c r="BA131" s="615"/>
      <c r="BB131" s="615"/>
      <c r="BC131" s="615"/>
      <c r="BD131" s="615"/>
      <c r="BE131" s="634"/>
      <c r="BF131" s="639" t="s">
        <v>207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7"/>
      <c r="DQ131" s="607"/>
      <c r="DR131" s="607"/>
      <c r="DS131" s="607"/>
      <c r="DT131" s="607"/>
      <c r="DU131" s="607"/>
      <c r="DV131" s="607"/>
      <c r="DW131" s="607"/>
      <c r="DX131" s="607"/>
      <c r="DY131" s="607"/>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501</v>
      </c>
      <c r="W132" s="475"/>
      <c r="X132" s="475"/>
      <c r="Y132" s="475"/>
      <c r="Z132" s="494"/>
      <c r="AA132" s="501">
        <v>5.8468720059999999</v>
      </c>
      <c r="AB132" s="506"/>
      <c r="AC132" s="506"/>
      <c r="AD132" s="506"/>
      <c r="AE132" s="518"/>
      <c r="AF132" s="534">
        <v>6.600806811</v>
      </c>
      <c r="AG132" s="506"/>
      <c r="AH132" s="506"/>
      <c r="AI132" s="506"/>
      <c r="AJ132" s="518"/>
      <c r="AK132" s="534">
        <v>7.096002597</v>
      </c>
      <c r="AL132" s="506"/>
      <c r="AM132" s="506"/>
      <c r="AN132" s="506"/>
      <c r="AO132" s="518"/>
      <c r="AP132" s="560"/>
      <c r="AQ132" s="568"/>
      <c r="AR132" s="568"/>
      <c r="AS132" s="568"/>
      <c r="AT132" s="578"/>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5.3</v>
      </c>
      <c r="AB133" s="507"/>
      <c r="AC133" s="507"/>
      <c r="AD133" s="507"/>
      <c r="AE133" s="519"/>
      <c r="AF133" s="502">
        <v>5.9</v>
      </c>
      <c r="AG133" s="507"/>
      <c r="AH133" s="507"/>
      <c r="AI133" s="507"/>
      <c r="AJ133" s="519"/>
      <c r="AK133" s="502">
        <v>6.5</v>
      </c>
      <c r="AL133" s="507"/>
      <c r="AM133" s="507"/>
      <c r="AN133" s="507"/>
      <c r="AO133" s="519"/>
      <c r="AP133" s="561"/>
      <c r="AQ133" s="569"/>
      <c r="AR133" s="569"/>
      <c r="AS133" s="569"/>
      <c r="AT133" s="579"/>
      <c r="AU133" s="596"/>
      <c r="AV133" s="596"/>
      <c r="AW133" s="596"/>
      <c r="AX133" s="596"/>
      <c r="AY133" s="596"/>
      <c r="AZ133" s="596"/>
      <c r="BA133" s="596"/>
      <c r="BB133" s="596"/>
      <c r="BC133" s="596"/>
      <c r="BD133" s="596"/>
      <c r="BE133" s="596"/>
      <c r="BF133" s="596"/>
      <c r="BG133" s="596"/>
      <c r="BH133" s="596"/>
      <c r="BI133" s="596"/>
      <c r="BJ133" s="596"/>
      <c r="BK133" s="596"/>
      <c r="BL133" s="596"/>
      <c r="BM133" s="596"/>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6"/>
      <c r="AV134" s="596"/>
      <c r="AW134" s="596"/>
      <c r="AX134" s="596"/>
      <c r="AY134" s="596"/>
      <c r="AZ134" s="596"/>
      <c r="BA134" s="596"/>
      <c r="BB134" s="596"/>
      <c r="BC134" s="596"/>
      <c r="BD134" s="596"/>
      <c r="BE134" s="596"/>
      <c r="BF134" s="596"/>
      <c r="BG134" s="596"/>
      <c r="BH134" s="596"/>
      <c r="BI134" s="596"/>
      <c r="BJ134" s="596"/>
      <c r="BK134" s="596"/>
      <c r="BL134" s="596"/>
      <c r="BM134" s="596"/>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rP8Pb/9gUbXeSs3RjrUO9skyZwKN3aZMoQ+LtuNrilF8y1l4xj6XC6j7tL/Thg+EI2j8VzUxRnRqckpQ3L/ONg==" saltValue="CudRwMVnYJ/jwNuHDCfbs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topLeftCell="A4" zoomScale="85"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erxW1A9bM9cdN+QYmMU65muLeza5uIRnTf3uE2hApTxKYVpOEK09tFPLqnBl0FflOpv/afbjiHa/Z5+SBkJ22Q==" saltValue="hTUj3qnSzaZhlbXe1maAx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oD0Qw1Tm79UNaDGKtOZ6NqQSFQ51UAo6emBla/mUfuk7xCqeGJARBgz83zxvfl7jzY9l7rHIgu2KAXzklvGlw==" saltValue="fwrp9dMOESMDfSUe+4d4Q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503</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504</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505</v>
      </c>
      <c r="AQ8" s="835" t="s">
        <v>507</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508</v>
      </c>
      <c r="AL9" s="783"/>
      <c r="AM9" s="783"/>
      <c r="AN9" s="800"/>
      <c r="AO9" s="813">
        <v>2767873</v>
      </c>
      <c r="AP9" s="813">
        <v>77935</v>
      </c>
      <c r="AQ9" s="836">
        <v>90613</v>
      </c>
      <c r="AR9" s="850">
        <v>-14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502</v>
      </c>
      <c r="AL10" s="783"/>
      <c r="AM10" s="783"/>
      <c r="AN10" s="800"/>
      <c r="AO10" s="814">
        <v>63163</v>
      </c>
      <c r="AP10" s="814">
        <v>1778</v>
      </c>
      <c r="AQ10" s="837">
        <v>7525</v>
      </c>
      <c r="AR10" s="851">
        <v>-76.400000000000006</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387269</v>
      </c>
      <c r="AP11" s="814">
        <v>10904</v>
      </c>
      <c r="AQ11" s="837">
        <v>9582</v>
      </c>
      <c r="AR11" s="851">
        <v>13.8</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t="s">
        <v>207</v>
      </c>
      <c r="AP12" s="814" t="s">
        <v>207</v>
      </c>
      <c r="AQ12" s="837">
        <v>1356</v>
      </c>
      <c r="AR12" s="851" t="s">
        <v>207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207</v>
      </c>
      <c r="AP13" s="814" t="s">
        <v>207</v>
      </c>
      <c r="AQ13" s="837">
        <v>2</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157405</v>
      </c>
      <c r="AP14" s="814">
        <v>4432</v>
      </c>
      <c r="AQ14" s="837">
        <v>4182</v>
      </c>
      <c r="AR14" s="851">
        <v>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509</v>
      </c>
      <c r="AL15" s="783"/>
      <c r="AM15" s="783"/>
      <c r="AN15" s="800"/>
      <c r="AO15" s="814">
        <v>105512</v>
      </c>
      <c r="AP15" s="814">
        <v>2971</v>
      </c>
      <c r="AQ15" s="837">
        <v>2331</v>
      </c>
      <c r="AR15" s="851">
        <v>27.5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-238235</v>
      </c>
      <c r="AP16" s="814">
        <v>-6708</v>
      </c>
      <c r="AQ16" s="837">
        <v>-8270</v>
      </c>
      <c r="AR16" s="851">
        <v>-18.899999999999999</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3242987</v>
      </c>
      <c r="AP17" s="814">
        <v>91313</v>
      </c>
      <c r="AQ17" s="837">
        <v>107322</v>
      </c>
      <c r="AR17" s="851">
        <v>-14.9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510</v>
      </c>
      <c r="AP20" s="825" t="s">
        <v>345</v>
      </c>
      <c r="AQ20" s="838" t="s">
        <v>44</v>
      </c>
      <c r="AR20" s="852"/>
    </row>
    <row r="21" spans="1:46" s="756" customFormat="1">
      <c r="A21" s="758"/>
      <c r="AK21" s="773" t="s">
        <v>186</v>
      </c>
      <c r="AL21" s="786"/>
      <c r="AM21" s="786"/>
      <c r="AN21" s="803"/>
      <c r="AO21" s="816">
        <v>9.0399999999999991</v>
      </c>
      <c r="AP21" s="826">
        <v>10.18</v>
      </c>
      <c r="AQ21" s="839">
        <v>-1.1399999999999999</v>
      </c>
      <c r="AS21" s="858"/>
      <c r="AT21" s="758"/>
    </row>
    <row r="22" spans="1:46" s="756" customFormat="1">
      <c r="A22" s="758"/>
      <c r="AK22" s="773" t="s">
        <v>511</v>
      </c>
      <c r="AL22" s="786"/>
      <c r="AM22" s="786"/>
      <c r="AN22" s="803"/>
      <c r="AO22" s="817">
        <v>98</v>
      </c>
      <c r="AP22" s="827">
        <v>97.7</v>
      </c>
      <c r="AQ22" s="840">
        <v>0.3</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512</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504</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505</v>
      </c>
      <c r="AQ31" s="835" t="s">
        <v>507</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513</v>
      </c>
      <c r="AL32" s="787"/>
      <c r="AM32" s="787"/>
      <c r="AN32" s="804"/>
      <c r="AO32" s="814">
        <v>3168006</v>
      </c>
      <c r="AP32" s="814">
        <v>89202</v>
      </c>
      <c r="AQ32" s="841">
        <v>67619</v>
      </c>
      <c r="AR32" s="851">
        <v>31.9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514</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207</v>
      </c>
      <c r="AP34" s="814" t="s">
        <v>207</v>
      </c>
      <c r="AQ34" s="841">
        <v>3</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515</v>
      </c>
      <c r="AL35" s="787"/>
      <c r="AM35" s="787"/>
      <c r="AN35" s="804"/>
      <c r="AO35" s="814">
        <v>135815</v>
      </c>
      <c r="AP35" s="814">
        <v>3824</v>
      </c>
      <c r="AQ35" s="841">
        <v>17835</v>
      </c>
      <c r="AR35" s="851">
        <v>-78.599999999999994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38</v>
      </c>
      <c r="AL36" s="787"/>
      <c r="AM36" s="787"/>
      <c r="AN36" s="804"/>
      <c r="AO36" s="814">
        <v>22936</v>
      </c>
      <c r="AP36" s="814">
        <v>646</v>
      </c>
      <c r="AQ36" s="841">
        <v>2401</v>
      </c>
      <c r="AR36" s="851">
        <v>-73.099999999999994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358</v>
      </c>
      <c r="AL37" s="787"/>
      <c r="AM37" s="787"/>
      <c r="AN37" s="804"/>
      <c r="AO37" s="814">
        <v>32703</v>
      </c>
      <c r="AP37" s="814">
        <v>921</v>
      </c>
      <c r="AQ37" s="841">
        <v>732</v>
      </c>
      <c r="AR37" s="851">
        <v>25.8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207</v>
      </c>
      <c r="AP38" s="818" t="s">
        <v>207</v>
      </c>
      <c r="AQ38" s="842">
        <v>5</v>
      </c>
      <c r="AR38" s="840" t="s">
        <v>207</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-27063</v>
      </c>
      <c r="AP39" s="814">
        <v>-762</v>
      </c>
      <c r="AQ39" s="841">
        <v>-3806</v>
      </c>
      <c r="AR39" s="851">
        <v>-80</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516</v>
      </c>
      <c r="AL40" s="787"/>
      <c r="AM40" s="787"/>
      <c r="AN40" s="804"/>
      <c r="AO40" s="814">
        <v>-2606109</v>
      </c>
      <c r="AP40" s="814">
        <v>-73381</v>
      </c>
      <c r="AQ40" s="841">
        <v>-59049</v>
      </c>
      <c r="AR40" s="851">
        <v>24.3</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726288</v>
      </c>
      <c r="AP41" s="814">
        <v>20450</v>
      </c>
      <c r="AQ41" s="841">
        <v>25740</v>
      </c>
      <c r="AR41" s="851">
        <v>-20.6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494</v>
      </c>
      <c r="AO50" s="820" t="s">
        <v>495</v>
      </c>
      <c r="AP50" s="831" t="s">
        <v>519</v>
      </c>
      <c r="AQ50" s="844" t="s">
        <v>392</v>
      </c>
      <c r="AR50" s="854" t="s">
        <v>520</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5840838</v>
      </c>
      <c r="AN51" s="809">
        <v>152034</v>
      </c>
      <c r="AO51" s="821">
        <v>72.400000000000006</v>
      </c>
      <c r="AP51" s="832">
        <v>87974</v>
      </c>
      <c r="AQ51" s="845">
        <v>5.2</v>
      </c>
      <c r="AR51" s="855">
        <v>67.2</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2002126</v>
      </c>
      <c r="AN52" s="810">
        <v>52114</v>
      </c>
      <c r="AO52" s="822">
        <v>5.2</v>
      </c>
      <c r="AP52" s="833">
        <v>48183</v>
      </c>
      <c r="AQ52" s="846">
        <v>-1.2</v>
      </c>
      <c r="AR52" s="856">
        <v>6.4</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3416773</v>
      </c>
      <c r="AN53" s="809">
        <v>90792</v>
      </c>
      <c r="AO53" s="821">
        <v>-40.299999999999997</v>
      </c>
      <c r="AP53" s="832">
        <v>83280</v>
      </c>
      <c r="AQ53" s="845">
        <v>-5.3</v>
      </c>
      <c r="AR53" s="855">
        <v>-35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1802817</v>
      </c>
      <c r="AN54" s="810">
        <v>47905</v>
      </c>
      <c r="AO54" s="822">
        <v>-8.1</v>
      </c>
      <c r="AP54" s="833">
        <v>43123</v>
      </c>
      <c r="AQ54" s="846">
        <v>-10.5</v>
      </c>
      <c r="AR54" s="856">
        <v>2.4</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2578141</v>
      </c>
      <c r="AN55" s="809">
        <v>69661</v>
      </c>
      <c r="AO55" s="821">
        <v>-23.3</v>
      </c>
      <c r="AP55" s="832">
        <v>88968</v>
      </c>
      <c r="AQ55" s="845">
        <v>6.8</v>
      </c>
      <c r="AR55" s="855">
        <v>-30.1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1372229</v>
      </c>
      <c r="AN56" s="810">
        <v>37077</v>
      </c>
      <c r="AO56" s="822">
        <v>-22.6</v>
      </c>
      <c r="AP56" s="833">
        <v>45482</v>
      </c>
      <c r="AQ56" s="846">
        <v>5.5</v>
      </c>
      <c r="AR56" s="856">
        <v>-28.1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506</v>
      </c>
      <c r="AL57" s="790"/>
      <c r="AM57" s="796">
        <v>3487973</v>
      </c>
      <c r="AN57" s="809">
        <v>96334</v>
      </c>
      <c r="AO57" s="821">
        <v>38.299999999999997</v>
      </c>
      <c r="AP57" s="832">
        <v>85173</v>
      </c>
      <c r="AQ57" s="845">
        <v>-4.3</v>
      </c>
      <c r="AR57" s="855">
        <v>42.6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1528114</v>
      </c>
      <c r="AN58" s="810">
        <v>42205</v>
      </c>
      <c r="AO58" s="822">
        <v>13.8</v>
      </c>
      <c r="AP58" s="833">
        <v>43913</v>
      </c>
      <c r="AQ58" s="846">
        <v>-3.4</v>
      </c>
      <c r="AR58" s="856">
        <v>17.2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521</v>
      </c>
      <c r="AL59" s="790"/>
      <c r="AM59" s="796">
        <v>4155213</v>
      </c>
      <c r="AN59" s="809">
        <v>116999</v>
      </c>
      <c r="AO59" s="821">
        <v>21.5</v>
      </c>
      <c r="AP59" s="832">
        <v>94081</v>
      </c>
      <c r="AQ59" s="845">
        <v>10.5</v>
      </c>
      <c r="AR59" s="855">
        <v>11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1980092</v>
      </c>
      <c r="AN60" s="810">
        <v>55754</v>
      </c>
      <c r="AO60" s="822">
        <v>32.1</v>
      </c>
      <c r="AP60" s="833">
        <v>48949</v>
      </c>
      <c r="AQ60" s="846">
        <v>11.5</v>
      </c>
      <c r="AR60" s="856">
        <v>20.6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420</v>
      </c>
      <c r="AL61" s="793"/>
      <c r="AM61" s="796">
        <v>3895788</v>
      </c>
      <c r="AN61" s="809">
        <v>105164</v>
      </c>
      <c r="AO61" s="821">
        <v>13.7</v>
      </c>
      <c r="AP61" s="832">
        <v>87895</v>
      </c>
      <c r="AQ61" s="847">
        <v>2.6</v>
      </c>
      <c r="AR61" s="855">
        <v>11.1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1737076</v>
      </c>
      <c r="AN62" s="810">
        <v>47011</v>
      </c>
      <c r="AO62" s="822">
        <v>4.0999999999999996</v>
      </c>
      <c r="AP62" s="833">
        <v>45930</v>
      </c>
      <c r="AQ62" s="846">
        <v>0.4</v>
      </c>
      <c r="AR62" s="856">
        <v>3.7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ivrzEvicP3FeQB7oylcYt1mFvq4wnDyI1uY2fIWGIeal9qA881CuBD0+/QBqYxtWRqAfvvedpyWHya/M9LPOtQ==" saltValue="UYxBYWiJ4EfYoFYLEYS8X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M68" zoomScale="85" zoomScaleNormal="85" zoomScaleSheetLayoutView="55" workbookViewId="0">
      <selection activeCell="AE91" sqref="AE91"/>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OVNphy9sWZEsUcjQ+Ql7nZtARERlJUUbikDqDxxyPUhknfNHUCv8LAEAcNKslTTcLPrnvgJu/1STuKBfz6Ssjg==" saltValue="Ifhd1rqBEJsWej8DqqV8Zw=="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3"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EnAWAaOZXlzw9wTDgycmbSB2AN6RIeCBdPbYSSIJux5dowVwNvAyhIxL8zRL1L33CNHp2QX3iLIS359AHTo+uw==" saltValue="h3b4NznBtRiiw7ZxkKr3Hg=="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523</v>
      </c>
      <c r="G46" s="879" t="s">
        <v>524</v>
      </c>
      <c r="H46" s="879" t="s">
        <v>448</v>
      </c>
      <c r="I46" s="879" t="s">
        <v>525</v>
      </c>
      <c r="J46" s="884" t="s">
        <v>526</v>
      </c>
    </row>
    <row r="47" spans="2:10" ht="57.75" customHeight="1">
      <c r="B47" s="864"/>
      <c r="C47" s="868" t="s">
        <v>3</v>
      </c>
      <c r="D47" s="868"/>
      <c r="E47" s="872"/>
      <c r="F47" s="876">
        <v>22.64</v>
      </c>
      <c r="G47" s="880">
        <v>23.77</v>
      </c>
      <c r="H47" s="880">
        <v>23.45</v>
      </c>
      <c r="I47" s="880">
        <v>22.99</v>
      </c>
      <c r="J47" s="885">
        <v>21.69</v>
      </c>
    </row>
    <row r="48" spans="2:10" ht="57.75" customHeight="1">
      <c r="B48" s="865"/>
      <c r="C48" s="869" t="s">
        <v>10</v>
      </c>
      <c r="D48" s="869"/>
      <c r="E48" s="873"/>
      <c r="F48" s="877">
        <v>4.8099999999999996</v>
      </c>
      <c r="G48" s="881">
        <v>5.24</v>
      </c>
      <c r="H48" s="881">
        <v>4.83</v>
      </c>
      <c r="I48" s="881">
        <v>4.42</v>
      </c>
      <c r="J48" s="886">
        <v>5.01</v>
      </c>
    </row>
    <row r="49" spans="2:10" ht="57.75" customHeight="1">
      <c r="B49" s="866"/>
      <c r="C49" s="870" t="s">
        <v>13</v>
      </c>
      <c r="D49" s="870"/>
      <c r="E49" s="874"/>
      <c r="F49" s="878" t="s">
        <v>527</v>
      </c>
      <c r="G49" s="882" t="s">
        <v>528</v>
      </c>
      <c r="H49" s="882">
        <v>0.28000000000000003</v>
      </c>
      <c r="I49" s="882">
        <v>0.63</v>
      </c>
      <c r="J49" s="887" t="s">
        <v>49</v>
      </c>
    </row>
    <row r="50" spans="2:10" ht="13.5" customHeight="1"/>
  </sheetData>
  <sheetProtection algorithmName="SHA-512" hashValue="vbo7OYNUa1ka+0tus/ttbsx3yImbdCcqlsKLbGhEzo5GTTRuVYW1Wp0vqc8QOV5xYW/VBaOK3+cnkVfIySsQ3Q==" saltValue="+soKUrtOe3mLNax5dxL7m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0482木屋嘉謙</cp:lastModifiedBy>
  <cp:lastPrinted>2021-03-12T00:18:06Z</cp:lastPrinted>
  <dcterms:created xsi:type="dcterms:W3CDTF">2021-02-05T05:04:48Z</dcterms:created>
  <dcterms:modified xsi:type="dcterms:W3CDTF">2021-03-31T05:53:49Z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2021-03-31T05:53:49Z</vt:filetime>
  </property>
</Properties>
</file>