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9F8" lockStructure="1"/>
  <bookViews>
    <workbookView xWindow="0" yWindow="0" windowWidth="16770" windowHeight="10350" tabRatio="743" firstSheet="1"/>
  </bookViews>
  <sheets>
    <sheet name="【第1号様式】資金収支計算書 - 第1号様式" sheetId="8" r:id="rId1"/>
    <sheet name="【第2号-1様式】資金収支予算内訳表 - 第2号-1様式" sheetId="9" r:id="rId2"/>
    <sheet name="【第2号-2様式】資金収支決算内訳表 - 第2号-2様式" sheetId="10" r:id="rId3"/>
    <sheet name="【第3号様式】事業活動収支計算書 - 第3号様式" sheetId="11" r:id="rId4"/>
    <sheet name="【第4号様式】事業活動収支内訳書 - 第4号様式" sheetId="12" r:id="rId5"/>
    <sheet name="【第5号様式】貸借対照表 - 第5号様式" sheetId="13" r:id="rId6"/>
  </sheets>
  <definedNames>
    <definedName name="_xlnm.Print_Area" localSheetId="0">'【第1号様式】資金収支計算書 - 第1号様式'!$A$1:$G$51</definedName>
    <definedName name="_xlnm.Print_Area" localSheetId="1">'【第2号-1様式】資金収支予算内訳表 - 第2号-1様式'!$A$1:$G$71</definedName>
    <definedName name="_xlnm.Print_Area" localSheetId="2">'【第2号-2様式】資金収支決算内訳表 - 第2号-2様式'!$A$1:$G$70</definedName>
    <definedName name="_xlnm.Print_Area" localSheetId="3">'【第3号様式】事業活動収支計算書 - 第3号様式'!$A$1:$F$57</definedName>
    <definedName name="_xlnm.Print_Area" localSheetId="4">'【第4号様式】事業活動収支内訳書 - 第4号様式'!$A$1:$G$77</definedName>
  </definedNames>
  <calcPr calcId="145621"/>
</workbook>
</file>

<file path=xl/calcChain.xml><?xml version="1.0" encoding="utf-8"?>
<calcChain xmlns="http://schemas.openxmlformats.org/spreadsheetml/2006/main">
  <c r="H30" i="13" l="1"/>
  <c r="H31" i="13"/>
  <c r="H25" i="13"/>
  <c r="D25" i="13"/>
  <c r="H26" i="13"/>
  <c r="D26" i="13"/>
  <c r="H27" i="13"/>
  <c r="H28" i="13"/>
  <c r="H22" i="13"/>
  <c r="D22" i="13"/>
  <c r="H10" i="13"/>
  <c r="D10" i="13"/>
  <c r="H11" i="13"/>
  <c r="D11" i="13"/>
  <c r="D12" i="13"/>
  <c r="D13" i="13"/>
  <c r="C33" i="13"/>
  <c r="B33" i="13"/>
  <c r="D33" i="13" s="1"/>
  <c r="G32" i="13"/>
  <c r="G33" i="13" s="1"/>
  <c r="F32" i="13"/>
  <c r="H29" i="13"/>
  <c r="H24" i="13"/>
  <c r="D24" i="13"/>
  <c r="H23" i="13"/>
  <c r="D23" i="13"/>
  <c r="H21" i="13"/>
  <c r="D21" i="13"/>
  <c r="D20" i="13"/>
  <c r="G19" i="13"/>
  <c r="F19" i="13"/>
  <c r="D19" i="13"/>
  <c r="D18" i="13"/>
  <c r="D17" i="13"/>
  <c r="H16" i="13"/>
  <c r="D16" i="13"/>
  <c r="H15" i="13"/>
  <c r="D15" i="13"/>
  <c r="D14" i="13"/>
  <c r="H9" i="13"/>
  <c r="D9" i="13"/>
  <c r="H8" i="13"/>
  <c r="D8" i="13"/>
  <c r="F67" i="12"/>
  <c r="E67" i="12"/>
  <c r="F61" i="12"/>
  <c r="E61" i="12"/>
  <c r="F56" i="12"/>
  <c r="E56" i="12"/>
  <c r="G67" i="12"/>
  <c r="D67" i="12"/>
  <c r="G61" i="12"/>
  <c r="D61" i="12"/>
  <c r="G56" i="12"/>
  <c r="G62" i="12" s="1"/>
  <c r="D56" i="12"/>
  <c r="F45" i="11"/>
  <c r="F40" i="11"/>
  <c r="F41" i="11"/>
  <c r="F32" i="11"/>
  <c r="F33" i="11"/>
  <c r="F34" i="11"/>
  <c r="F25" i="11"/>
  <c r="F26" i="11"/>
  <c r="F27" i="11"/>
  <c r="F28" i="11"/>
  <c r="F17" i="11"/>
  <c r="F18" i="11"/>
  <c r="F19" i="11"/>
  <c r="F20" i="11"/>
  <c r="F8" i="11"/>
  <c r="F9" i="11"/>
  <c r="F10" i="11"/>
  <c r="F11" i="11"/>
  <c r="F12" i="11"/>
  <c r="F13" i="11"/>
  <c r="F55" i="11"/>
  <c r="F54" i="11"/>
  <c r="F53" i="11"/>
  <c r="F52" i="11"/>
  <c r="F50" i="11"/>
  <c r="E48" i="11"/>
  <c r="D48" i="11"/>
  <c r="F47" i="11"/>
  <c r="F46" i="11"/>
  <c r="F44" i="11"/>
  <c r="F43" i="11"/>
  <c r="F42" i="11"/>
  <c r="F39" i="11"/>
  <c r="E37" i="11"/>
  <c r="D37" i="11"/>
  <c r="F36" i="11"/>
  <c r="F35" i="11"/>
  <c r="F31" i="11"/>
  <c r="F30" i="11"/>
  <c r="F29" i="11"/>
  <c r="F24" i="11"/>
  <c r="E23" i="11"/>
  <c r="E38" i="11" s="1"/>
  <c r="D23" i="11"/>
  <c r="D38" i="11" s="1"/>
  <c r="D49" i="11" s="1"/>
  <c r="D51" i="11" s="1"/>
  <c r="D56" i="11" s="1"/>
  <c r="F22" i="11"/>
  <c r="F21" i="11"/>
  <c r="F16" i="11"/>
  <c r="F15" i="11"/>
  <c r="F14" i="11"/>
  <c r="F7" i="11"/>
  <c r="F65" i="10"/>
  <c r="E65" i="10"/>
  <c r="F58" i="10"/>
  <c r="E58" i="10"/>
  <c r="F53" i="10"/>
  <c r="E53" i="10"/>
  <c r="G65" i="10"/>
  <c r="D65" i="10"/>
  <c r="G58" i="10"/>
  <c r="D58" i="10"/>
  <c r="G53" i="10"/>
  <c r="D53" i="10"/>
  <c r="F65" i="9"/>
  <c r="E65" i="9"/>
  <c r="F58" i="9"/>
  <c r="E58" i="9"/>
  <c r="F53" i="9"/>
  <c r="E53" i="9"/>
  <c r="G65" i="9"/>
  <c r="D65" i="9"/>
  <c r="G58" i="9"/>
  <c r="D58" i="9"/>
  <c r="G53" i="9"/>
  <c r="D53" i="9"/>
  <c r="F40" i="8"/>
  <c r="F41" i="8"/>
  <c r="F42" i="8"/>
  <c r="F34" i="8"/>
  <c r="F35" i="8"/>
  <c r="F36" i="8"/>
  <c r="F26" i="8"/>
  <c r="F19" i="8"/>
  <c r="F20" i="8"/>
  <c r="F21" i="8"/>
  <c r="F9" i="8"/>
  <c r="F10" i="8"/>
  <c r="F11" i="8"/>
  <c r="F12" i="8"/>
  <c r="F13" i="8"/>
  <c r="F14" i="8"/>
  <c r="F15" i="8"/>
  <c r="F49" i="8"/>
  <c r="F44" i="8"/>
  <c r="F43" i="8"/>
  <c r="F39" i="8"/>
  <c r="F38" i="8"/>
  <c r="F37" i="8"/>
  <c r="F33" i="8"/>
  <c r="F31" i="8"/>
  <c r="F30" i="8"/>
  <c r="F29" i="8"/>
  <c r="F28" i="8"/>
  <c r="F27" i="8"/>
  <c r="F25" i="8"/>
  <c r="F23" i="8"/>
  <c r="F22" i="8"/>
  <c r="F18" i="8"/>
  <c r="F17" i="8"/>
  <c r="F16" i="8"/>
  <c r="F8" i="8"/>
  <c r="H32" i="13" l="1"/>
  <c r="F33" i="13"/>
  <c r="H33" i="13" s="1"/>
  <c r="H19" i="13"/>
  <c r="G68" i="12"/>
  <c r="G70" i="12" s="1"/>
  <c r="G76" i="12" s="1"/>
  <c r="F62" i="12"/>
  <c r="F68" i="12" s="1"/>
  <c r="F70" i="12" s="1"/>
  <c r="F76" i="12" s="1"/>
  <c r="E62" i="12"/>
  <c r="E68" i="12" s="1"/>
  <c r="E70" i="12" s="1"/>
  <c r="E76" i="12" s="1"/>
  <c r="D62" i="12"/>
  <c r="D68" i="12" s="1"/>
  <c r="D70" i="12" s="1"/>
  <c r="D76" i="12" s="1"/>
  <c r="F48" i="11"/>
  <c r="E49" i="11"/>
  <c r="E51" i="11" s="1"/>
  <c r="E56" i="11" s="1"/>
  <c r="F37" i="11"/>
  <c r="F23" i="11"/>
  <c r="G66" i="10"/>
  <c r="G69" i="10" s="1"/>
  <c r="E66" i="10"/>
  <c r="E69" i="10" s="1"/>
  <c r="D66" i="10"/>
  <c r="D69" i="10" s="1"/>
  <c r="F66" i="10"/>
  <c r="F69" i="10" s="1"/>
  <c r="G67" i="9"/>
  <c r="G70" i="9" s="1"/>
  <c r="E67" i="9"/>
  <c r="E70" i="9" s="1"/>
  <c r="D67" i="9"/>
  <c r="D70" i="9" s="1"/>
  <c r="F67" i="9"/>
  <c r="F70" i="9" s="1"/>
  <c r="F45" i="8"/>
  <c r="F32" i="8"/>
  <c r="F24" i="8"/>
  <c r="F47" i="8"/>
  <c r="F50" i="8" s="1"/>
  <c r="F38" i="11" l="1"/>
  <c r="F49" i="11" s="1"/>
  <c r="F51" i="11" s="1"/>
  <c r="F56" i="11" s="1"/>
</calcChain>
</file>

<file path=xl/sharedStrings.xml><?xml version="1.0" encoding="utf-8"?>
<sst xmlns="http://schemas.openxmlformats.org/spreadsheetml/2006/main" count="465" uniqueCount="228">
  <si>
    <t>　前期末支払資金残高(12)</t>
    <phoneticPr fontId="3"/>
  </si>
  <si>
    <t>支出</t>
    <rPh sb="0" eb="2">
      <t>シシュツ</t>
    </rPh>
    <phoneticPr fontId="3"/>
  </si>
  <si>
    <t>収入</t>
    <rPh sb="0" eb="2">
      <t>シュウニュウ</t>
    </rPh>
    <phoneticPr fontId="3"/>
  </si>
  <si>
    <t>収入</t>
    <rPh sb="0" eb="1">
      <t>オサム</t>
    </rPh>
    <rPh sb="1" eb="2">
      <t>イリ</t>
    </rPh>
    <phoneticPr fontId="3"/>
  </si>
  <si>
    <t>勘定科目</t>
    <rPh sb="0" eb="2">
      <t>カンジョウ</t>
    </rPh>
    <rPh sb="2" eb="4">
      <t>カモク</t>
    </rPh>
    <phoneticPr fontId="3"/>
  </si>
  <si>
    <t>経常活動による収支</t>
    <rPh sb="0" eb="2">
      <t>ケイジョウ</t>
    </rPh>
    <rPh sb="2" eb="4">
      <t>カツドウ</t>
    </rPh>
    <rPh sb="7" eb="9">
      <t>シュウシ</t>
    </rPh>
    <phoneticPr fontId="3"/>
  </si>
  <si>
    <t>経常収入計(1)</t>
    <rPh sb="0" eb="2">
      <t>ケイジョウ</t>
    </rPh>
    <rPh sb="2" eb="4">
      <t>シュウニュウ</t>
    </rPh>
    <rPh sb="4" eb="5">
      <t>ケイ</t>
    </rPh>
    <phoneticPr fontId="3"/>
  </si>
  <si>
    <t>経常支出計(2)</t>
    <rPh sb="0" eb="2">
      <t>ケイジョウ</t>
    </rPh>
    <rPh sb="2" eb="4">
      <t>シシュツ</t>
    </rPh>
    <rPh sb="4" eb="5">
      <t>ケイ</t>
    </rPh>
    <phoneticPr fontId="3"/>
  </si>
  <si>
    <t>経常活動資金収支差額(3)=(1)-(2)</t>
    <phoneticPr fontId="3"/>
  </si>
  <si>
    <t>施設整備等による収支</t>
    <phoneticPr fontId="3"/>
  </si>
  <si>
    <t>施設整備等収入計(4)</t>
    <phoneticPr fontId="3"/>
  </si>
  <si>
    <t>施設整備等支出計(5)</t>
    <phoneticPr fontId="3"/>
  </si>
  <si>
    <t>施設整備等資金収支差額(6)=(4)-(5)</t>
    <phoneticPr fontId="3"/>
  </si>
  <si>
    <t>財務活動による収支</t>
    <phoneticPr fontId="3"/>
  </si>
  <si>
    <t>財務収入計(7)</t>
    <phoneticPr fontId="3"/>
  </si>
  <si>
    <t>財務支出計(8)</t>
  </si>
  <si>
    <t>財務活動資金収支差額(9)=(7)-(8)</t>
    <phoneticPr fontId="3"/>
  </si>
  <si>
    <t>　予備費(10)</t>
    <rPh sb="1" eb="4">
      <t>ヨビヒ</t>
    </rPh>
    <phoneticPr fontId="3"/>
  </si>
  <si>
    <t>　当期資金収支差額合計(11)=(3)+(6)+(9)-(10)</t>
    <phoneticPr fontId="3"/>
  </si>
  <si>
    <t>　当期末支払資金残高(11)+(12)</t>
    <phoneticPr fontId="3"/>
  </si>
  <si>
    <t>経常活動による収支</t>
    <phoneticPr fontId="3"/>
  </si>
  <si>
    <t>経常支出計(2)</t>
    <phoneticPr fontId="2"/>
  </si>
  <si>
    <t>経常活動資金収支差額(3)=(1)-(2)</t>
    <phoneticPr fontId="2"/>
  </si>
  <si>
    <t>施設整備等収入計(4)</t>
    <phoneticPr fontId="2"/>
  </si>
  <si>
    <t>施設整備等支出計(5)</t>
    <phoneticPr fontId="2"/>
  </si>
  <si>
    <t>施設整備等資金収支差額(6)=(4)-(5)</t>
    <phoneticPr fontId="2"/>
  </si>
  <si>
    <t>財務収入計(7)</t>
    <phoneticPr fontId="2"/>
  </si>
  <si>
    <t>財務活動資金収支差額(9)=(7)-(8)</t>
    <phoneticPr fontId="2"/>
  </si>
  <si>
    <t>当期資金収支差額合計(11)=(3)+(6)+(9)-(10)</t>
    <phoneticPr fontId="2"/>
  </si>
  <si>
    <t>経常収入計(1)</t>
    <phoneticPr fontId="3"/>
  </si>
  <si>
    <t>財務支出計(8)</t>
    <phoneticPr fontId="2"/>
  </si>
  <si>
    <t>当期資金収支差額合計(10)=(3)+(6)+(9)</t>
    <phoneticPr fontId="2"/>
  </si>
  <si>
    <t>前期末支払資金残高(11)</t>
    <phoneticPr fontId="2"/>
  </si>
  <si>
    <t>当期末支払資金残高(10)+(11)</t>
    <phoneticPr fontId="2"/>
  </si>
  <si>
    <t>事業活動収支の部</t>
    <phoneticPr fontId="2"/>
  </si>
  <si>
    <t>特別収支の部</t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</si>
  <si>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</si>
  <si>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</si>
  <si>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繰越活動収支差額の部</t>
    <phoneticPr fontId="3"/>
  </si>
  <si>
    <t>事業活動収入計(1)</t>
    <phoneticPr fontId="2"/>
  </si>
  <si>
    <t>事業活動支出計(2)</t>
    <phoneticPr fontId="2"/>
  </si>
  <si>
    <t>事業活動収支差額(3)=(1)-(2)</t>
    <phoneticPr fontId="2"/>
  </si>
  <si>
    <t>事業活動外収入計(4)</t>
  </si>
  <si>
    <t>事業活動外支出計(5)</t>
    <phoneticPr fontId="2"/>
  </si>
  <si>
    <t>事業活動外の部</t>
    <phoneticPr fontId="2"/>
  </si>
  <si>
    <t>事業活動外収支差額(6)=(4)-(5)</t>
    <phoneticPr fontId="2"/>
  </si>
  <si>
    <t>経常収支差額(7)=(3)+(6)</t>
    <phoneticPr fontId="2"/>
  </si>
  <si>
    <t>特別収入計(8)</t>
  </si>
  <si>
    <t>特別支出計(9)</t>
  </si>
  <si>
    <t>特別支出計(9)</t>
    <phoneticPr fontId="2"/>
  </si>
  <si>
    <t>特別収支差額(10)=(8)-(9)</t>
    <phoneticPr fontId="2"/>
  </si>
  <si>
    <t>当期活動収支差額(11)=(7)+(10)</t>
    <phoneticPr fontId="2"/>
  </si>
  <si>
    <t>前期繰越活動収支差額(12)</t>
    <phoneticPr fontId="2"/>
  </si>
  <si>
    <t>当期末繰越活動収支差額(13)=(11)+(12)</t>
    <phoneticPr fontId="2"/>
  </si>
  <si>
    <t>基本金取崩額(14)</t>
    <phoneticPr fontId="2"/>
  </si>
  <si>
    <t>基本金組入額(15)</t>
    <phoneticPr fontId="2"/>
  </si>
  <si>
    <t>その他の積立金取崩額(16)</t>
    <phoneticPr fontId="2"/>
  </si>
  <si>
    <t>その他の積立金積立額(17)</t>
    <phoneticPr fontId="2"/>
  </si>
  <si>
    <t>次期繰越活動収支差額(18)=(13)+(14)-(15)+(16)-(17)</t>
    <phoneticPr fontId="2"/>
  </si>
  <si>
    <t>事業活動収支の部</t>
    <rPh sb="0" eb="2">
      <t>ジギョウ</t>
    </rPh>
    <rPh sb="2" eb="4">
      <t>カツドウ</t>
    </rPh>
    <rPh sb="4" eb="6">
      <t>シュウシ</t>
    </rPh>
    <rPh sb="7" eb="8">
      <t>ブ</t>
    </rPh>
    <phoneticPr fontId="3"/>
  </si>
  <si>
    <t>事業活動外収支の部</t>
    <rPh sb="0" eb="2">
      <t>ジギョウ</t>
    </rPh>
    <rPh sb="2" eb="4">
      <t>カツドウ</t>
    </rPh>
    <rPh sb="4" eb="5">
      <t>ガイ</t>
    </rPh>
    <rPh sb="5" eb="7">
      <t>シュウシ</t>
    </rPh>
    <rPh sb="8" eb="9">
      <t>ブ</t>
    </rPh>
    <phoneticPr fontId="3"/>
  </si>
  <si>
    <t>事業活動外収入計(4)</t>
    <phoneticPr fontId="2"/>
  </si>
  <si>
    <t>特別収入計(8)</t>
    <phoneticPr fontId="2"/>
  </si>
  <si>
    <t>資　　産　　の　　部</t>
    <phoneticPr fontId="3"/>
  </si>
  <si>
    <t>負　　債　　の　　部</t>
    <phoneticPr fontId="3"/>
  </si>
  <si>
    <t>増減</t>
    <rPh sb="0" eb="2">
      <t>ゾウゲン</t>
    </rPh>
    <phoneticPr fontId="3"/>
  </si>
  <si>
    <t>固定資産</t>
    <phoneticPr fontId="3"/>
  </si>
  <si>
    <t>資産の部合計</t>
    <phoneticPr fontId="3"/>
  </si>
  <si>
    <t>当年度末</t>
    <rPh sb="0" eb="2">
      <t>トウネン</t>
    </rPh>
    <phoneticPr fontId="3"/>
  </si>
  <si>
    <t>前年度末</t>
    <rPh sb="0" eb="2">
      <t>ゼンネン</t>
    </rPh>
    <phoneticPr fontId="3"/>
  </si>
  <si>
    <t>勘定科目</t>
    <rPh sb="0" eb="2">
      <t>カンジョウ</t>
    </rPh>
    <rPh sb="2" eb="4">
      <t>カモク</t>
    </rPh>
    <phoneticPr fontId="2"/>
  </si>
  <si>
    <t>その他の固定資産</t>
    <phoneticPr fontId="3"/>
  </si>
  <si>
    <t>基本財産</t>
    <phoneticPr fontId="3"/>
  </si>
  <si>
    <t>負債の部合計</t>
    <phoneticPr fontId="2"/>
  </si>
  <si>
    <t>純　　資　　産　　の　　部</t>
    <phoneticPr fontId="2"/>
  </si>
  <si>
    <t>基　本　金</t>
    <phoneticPr fontId="2"/>
  </si>
  <si>
    <t>純資産の部合計</t>
    <phoneticPr fontId="2"/>
  </si>
  <si>
    <t>負債及び純資産の部合計</t>
    <phoneticPr fontId="2"/>
  </si>
  <si>
    <t>予備費(10)</t>
    <phoneticPr fontId="2"/>
  </si>
  <si>
    <t>前期末支払資金残高(12)</t>
    <phoneticPr fontId="2"/>
  </si>
  <si>
    <t>当期末支払資金残高(11)+(12)</t>
    <phoneticPr fontId="2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</si>
  <si>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3"/>
  </si>
  <si>
    <t>予　算</t>
    <rPh sb="0" eb="1">
      <t>ヨ</t>
    </rPh>
    <rPh sb="2" eb="3">
      <t>サン</t>
    </rPh>
    <phoneticPr fontId="3"/>
  </si>
  <si>
    <t>決　算</t>
    <rPh sb="0" eb="1">
      <t>ケッ</t>
    </rPh>
    <rPh sb="2" eb="3">
      <t>サン</t>
    </rPh>
    <phoneticPr fontId="3"/>
  </si>
  <si>
    <t>差　異</t>
    <rPh sb="0" eb="1">
      <t>サ</t>
    </rPh>
    <rPh sb="2" eb="3">
      <t>イ</t>
    </rPh>
    <phoneticPr fontId="3"/>
  </si>
  <si>
    <t>備　考</t>
    <rPh sb="0" eb="1">
      <t>ビ</t>
    </rPh>
    <rPh sb="2" eb="3">
      <t>コウ</t>
    </rPh>
    <phoneticPr fontId="3"/>
  </si>
  <si>
    <t>当年度決算</t>
    <rPh sb="0" eb="1">
      <t>トウ</t>
    </rPh>
    <rPh sb="1" eb="3">
      <t>ネンド</t>
    </rPh>
    <rPh sb="3" eb="5">
      <t>ケッサン</t>
    </rPh>
    <phoneticPr fontId="3"/>
  </si>
  <si>
    <t>前年度決算</t>
    <rPh sb="0" eb="3">
      <t>ゼンネンド</t>
    </rPh>
    <rPh sb="3" eb="5">
      <t>ケッサン</t>
    </rPh>
    <phoneticPr fontId="3"/>
  </si>
  <si>
    <t>増減</t>
    <phoneticPr fontId="3"/>
  </si>
  <si>
    <t>運営費収入</t>
  </si>
  <si>
    <t/>
  </si>
  <si>
    <t>私的契約利用料収入</t>
  </si>
  <si>
    <t>経常経費補助金収入</t>
  </si>
  <si>
    <t>寄附金収入</t>
  </si>
  <si>
    <t>雑収入</t>
  </si>
  <si>
    <t>借入金利息補助金収入</t>
  </si>
  <si>
    <t>受取利息配当金収入</t>
  </si>
  <si>
    <t>会計単位間繰入金収入</t>
  </si>
  <si>
    <t>経理区分間繰入金収入</t>
  </si>
  <si>
    <t>人件費支出</t>
  </si>
  <si>
    <t>事務費支出</t>
  </si>
  <si>
    <t>事業費支出</t>
  </si>
  <si>
    <t>借入金利息支出</t>
  </si>
  <si>
    <t>経理区分間繰入金支出</t>
  </si>
  <si>
    <t>施設整備等補助金収入</t>
  </si>
  <si>
    <t>施設整備等寄附金収入</t>
  </si>
  <si>
    <t>固定資産売却収入</t>
  </si>
  <si>
    <t>固定資産取得支出</t>
  </si>
  <si>
    <t>元入金支出</t>
  </si>
  <si>
    <t>借入金収入</t>
  </si>
  <si>
    <t>投資有価証券売却収入</t>
  </si>
  <si>
    <t>借入金元金償還補助金収入</t>
  </si>
  <si>
    <t>積立預金取崩収入</t>
  </si>
  <si>
    <t>その他の収入</t>
  </si>
  <si>
    <t>借入金元金償還金支出</t>
  </si>
  <si>
    <t>投資有価証券取得支出</t>
  </si>
  <si>
    <t>積立預金積立支出</t>
  </si>
  <si>
    <t>その他の支出</t>
  </si>
  <si>
    <t>流動資産評価減等による資金減少額等</t>
  </si>
  <si>
    <t>第1号様式</t>
  </si>
  <si>
    <t>資 金 収 支 計 算 書</t>
    <phoneticPr fontId="3"/>
  </si>
  <si>
    <t>（自）平成 26 年  4 月  1 日  （至）平成 27 年  3 月 31 日</t>
    <phoneticPr fontId="3"/>
  </si>
  <si>
    <t>合　　計</t>
  </si>
  <si>
    <t>　　法人本部</t>
  </si>
  <si>
    <t>　　覚照保育園</t>
  </si>
  <si>
    <t>　るんびにｸﾗﾌﾞ</t>
  </si>
  <si>
    <t xml:space="preserve">  運営費収入</t>
  </si>
  <si>
    <t xml:space="preserve">  私的契約利用料収入</t>
  </si>
  <si>
    <t xml:space="preserve">  経常経費補助金収入</t>
  </si>
  <si>
    <t xml:space="preserve">  雑収入</t>
  </si>
  <si>
    <t xml:space="preserve">  受取利息配当金収入</t>
  </si>
  <si>
    <t xml:space="preserve">  職員俸給</t>
  </si>
  <si>
    <t xml:space="preserve">  職員諸手当</t>
  </si>
  <si>
    <t xml:space="preserve">  非常勤職員給与</t>
  </si>
  <si>
    <t xml:space="preserve">  退職共済掛金</t>
  </si>
  <si>
    <t xml:space="preserve">  法定福利費</t>
  </si>
  <si>
    <t xml:space="preserve">  福利厚生費</t>
  </si>
  <si>
    <t xml:space="preserve">  旅費交通費</t>
  </si>
  <si>
    <t xml:space="preserve">  研修費</t>
  </si>
  <si>
    <t xml:space="preserve">  消耗品費</t>
  </si>
  <si>
    <t xml:space="preserve">  印刷製本費</t>
  </si>
  <si>
    <t xml:space="preserve">  水道光熱費</t>
  </si>
  <si>
    <t xml:space="preserve">  修繕費</t>
  </si>
  <si>
    <t xml:space="preserve">  通信運搬費</t>
  </si>
  <si>
    <t xml:space="preserve">  会議費</t>
  </si>
  <si>
    <t xml:space="preserve">  広報費</t>
  </si>
  <si>
    <t xml:space="preserve">  業務委託費</t>
  </si>
  <si>
    <t xml:space="preserve">  手数料</t>
  </si>
  <si>
    <t xml:space="preserve">  損害保険料</t>
  </si>
  <si>
    <t xml:space="preserve">  賃借料</t>
  </si>
  <si>
    <t xml:space="preserve">  保守料</t>
  </si>
  <si>
    <t xml:space="preserve">  雑費</t>
  </si>
  <si>
    <t xml:space="preserve">  給食費</t>
  </si>
  <si>
    <t xml:space="preserve">  保健衛生費</t>
  </si>
  <si>
    <t xml:space="preserve">  保育材料費</t>
  </si>
  <si>
    <t xml:space="preserve">  燃料費</t>
  </si>
  <si>
    <t xml:space="preserve">  器具什器費</t>
  </si>
  <si>
    <t>施設整備等による収支</t>
  </si>
  <si>
    <t>収入</t>
  </si>
  <si>
    <t xml:space="preserve">  車輌運搬具取得支出</t>
  </si>
  <si>
    <t>財務活動による収支</t>
  </si>
  <si>
    <t xml:space="preserve">  保育所施設・設備整備積立預金積立支出</t>
  </si>
  <si>
    <t xml:space="preserve">  県社協退職共済預け金支出</t>
  </si>
  <si>
    <t>第２号－１様式</t>
  </si>
  <si>
    <t>資　金　収　支　予　算　内　訳　表</t>
    <phoneticPr fontId="3"/>
  </si>
  <si>
    <t>第２号－２様式</t>
  </si>
  <si>
    <t>資　金　収　支　決　算　内　訳　表</t>
    <phoneticPr fontId="3"/>
  </si>
  <si>
    <t>引当金戻入収入</t>
  </si>
  <si>
    <t>国庫補助金等特別積立金取崩額</t>
  </si>
  <si>
    <t>減価償却費</t>
  </si>
  <si>
    <t>徴収不能額</t>
  </si>
  <si>
    <t>引当金繰入</t>
  </si>
  <si>
    <t>投資有価証券売却益</t>
  </si>
  <si>
    <t>有価証券売却益</t>
  </si>
  <si>
    <t>投資有価証券売却損（売却原価）</t>
  </si>
  <si>
    <t>有価証券売却損（売却原価）</t>
  </si>
  <si>
    <t>資産評価損</t>
  </si>
  <si>
    <t>固定資産売却益</t>
  </si>
  <si>
    <t>基本金組入額</t>
  </si>
  <si>
    <t>固定資産売却損・処分損(売却原価)</t>
  </si>
  <si>
    <t>国庫補助金等特別積立金積立額</t>
  </si>
  <si>
    <t>第3号様式</t>
  </si>
  <si>
    <t>事業活動収支計算書</t>
    <phoneticPr fontId="3"/>
  </si>
  <si>
    <t>（自）平成 26 年  4 月  1 日  （至）平成 27 年  3 月 31 日</t>
    <phoneticPr fontId="3"/>
  </si>
  <si>
    <t xml:space="preserve">  減価償却費</t>
  </si>
  <si>
    <t xml:space="preserve">  退職給与引当金繰入</t>
  </si>
  <si>
    <t>支出</t>
  </si>
  <si>
    <t>特別収支の部</t>
  </si>
  <si>
    <t xml:space="preserve">  器具及び備品売却損・処分損（売却原価）</t>
  </si>
  <si>
    <t xml:space="preserve">  保育所施設・設備整備積立金積立額</t>
  </si>
  <si>
    <t>第４号様式</t>
  </si>
  <si>
    <t>事　業　活　動　収　支　内　訳　表</t>
    <phoneticPr fontId="3"/>
  </si>
  <si>
    <t>（自）平成 26 年  4 月  1 日  （至）平成 27 年  3 月 31 日</t>
    <phoneticPr fontId="3"/>
  </si>
  <si>
    <t>流動資産</t>
    <phoneticPr fontId="3"/>
  </si>
  <si>
    <t xml:space="preserve">  現金預金</t>
  </si>
  <si>
    <t xml:space="preserve">  有価証券</t>
  </si>
  <si>
    <t xml:space="preserve">  未収金</t>
  </si>
  <si>
    <t xml:space="preserve">  前払金</t>
  </si>
  <si>
    <t xml:space="preserve">  短期貸付金</t>
  </si>
  <si>
    <t xml:space="preserve">  その他の流動資産</t>
  </si>
  <si>
    <t xml:space="preserve">  建　物</t>
  </si>
  <si>
    <t xml:space="preserve">  土　地</t>
  </si>
  <si>
    <t xml:space="preserve">  構築物</t>
  </si>
  <si>
    <t xml:space="preserve">  車輌運搬具</t>
  </si>
  <si>
    <t xml:space="preserve">  器具及び備品</t>
  </si>
  <si>
    <t xml:space="preserve">  保育所繰越積立預金</t>
  </si>
  <si>
    <t xml:space="preserve">  保育所施設・設備整備積立預金</t>
  </si>
  <si>
    <t xml:space="preserve">  退職共済預け金</t>
  </si>
  <si>
    <t>流動負債</t>
    <phoneticPr fontId="11"/>
  </si>
  <si>
    <t xml:space="preserve">  短期運営資金借入金</t>
  </si>
  <si>
    <t xml:space="preserve">  未払金</t>
  </si>
  <si>
    <t xml:space="preserve">  預り金</t>
  </si>
  <si>
    <t>固定負債</t>
    <phoneticPr fontId="11"/>
  </si>
  <si>
    <t xml:space="preserve">  退職給与引当金</t>
  </si>
  <si>
    <t xml:space="preserve">  基　本　金</t>
  </si>
  <si>
    <t>国庫補助金等特別積立金</t>
    <phoneticPr fontId="2"/>
  </si>
  <si>
    <t>その他の積立金</t>
    <phoneticPr fontId="2"/>
  </si>
  <si>
    <t xml:space="preserve">  人件費積立金</t>
  </si>
  <si>
    <t xml:space="preserve">  修繕積立金</t>
  </si>
  <si>
    <t xml:space="preserve">  備品等購入積立金</t>
  </si>
  <si>
    <t xml:space="preserve">  保育所施設・設備整備積立金</t>
  </si>
  <si>
    <t>次期繰越活動収支差額</t>
  </si>
  <si>
    <t>次期繰越活動収支差額</t>
    <phoneticPr fontId="2"/>
  </si>
  <si>
    <t xml:space="preserve">  （うち当期活動収支差額）</t>
  </si>
  <si>
    <t xml:space="preserve">脚注　：　１．減価償却費の累計額93,088,789円_x000D__x000D_
　　　　　２．徴収不能引当金の額　　　   0円_x000D__x000D_
注記_x000D__x000D_
　１．重要な会計方針_x000D__x000D_
　　(1)貯蔵品の評価方法　　　　　 　　　最終仕入原価法_x000D__x000D_
　　(2)有価証券の評価方法　　　　　 　　移動平均法_x000D__x000D_
　　(3)退職給与引当金の計上基準 　　　　職員の退職金の支給に備えるため、鹿児島県社会福祉協議会発行_x000D__x000D_
　　　　　　　　　　　　　　　　　　　　の加入者明細表により計算した退職給与引当金を計上している。_x000D__x000D_
　２．重要な会計方針の変更_x000D__x000D_
　　　　　　　　　　　　　　　　　　　　該当事項なし_x000D__x000D_
　３．基本財産の増減_x000D__x000D_
　　　　　　　　　　　　　　　　　　　　該当なし_x000D__x000D_
_x000D__x000D_
　４．基本金及び国庫補助金等特別積立金の取り崩し_x000D__x000D_
　　　　　　　　　　　　　　　　　　　　該当なし　　　　　　　_x000D__x000D_
　５．担保にされている資産の種類及び金額_x000D__x000D_
　　　　　　　　　　　基本財産建物　　　0円_x000D__x000D_
　　　　　　　　　　　基本財産土地　　　0円_x000D__x000D_
　　　担保している債務の種類及び金額_x000D__x000D_
　　　　　　　　　　　設備資金借入金　　0円_x000D__x000D_
　６．重要な後発事象_x000D__x000D_
　　　　　　　　　　　　　　　　　　　　該当なし_x000D__x000D_
</t>
  </si>
  <si>
    <t>第5号様式</t>
  </si>
  <si>
    <t>貸 借 対 照 表</t>
    <phoneticPr fontId="3"/>
  </si>
  <si>
    <t>平成 27 年  3 月 31 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</si>
</sst>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3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49" fontId="6" fillId="0" borderId="1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49" fontId="6" fillId="0" borderId="2" xfId="1" applyNumberFormat="1" applyFont="1" applyFill="1" applyBorder="1" applyAlignment="1">
      <alignment vertical="center" shrinkToFit="1"/>
    </xf>
    <xf numFmtId="176" fontId="6" fillId="0" borderId="2" xfId="1" applyNumberFormat="1" applyFont="1" applyFill="1" applyBorder="1" applyAlignment="1">
      <alignment vertical="center" shrinkToFit="1"/>
    </xf>
    <xf numFmtId="49" fontId="6" fillId="0" borderId="3" xfId="1" applyNumberFormat="1" applyFont="1" applyFill="1" applyBorder="1" applyAlignment="1">
      <alignment vertical="center" shrinkToFit="1"/>
    </xf>
    <xf numFmtId="49" fontId="6" fillId="0" borderId="4" xfId="1" applyNumberFormat="1" applyFont="1" applyFill="1" applyBorder="1" applyAlignment="1">
      <alignment vertical="center" shrinkToFit="1"/>
    </xf>
    <xf numFmtId="49" fontId="6" fillId="0" borderId="5" xfId="1" applyNumberFormat="1" applyFont="1" applyFill="1" applyBorder="1" applyAlignment="1">
      <alignment vertical="center" shrinkToFit="1"/>
    </xf>
    <xf numFmtId="49" fontId="7" fillId="0" borderId="5" xfId="1" applyNumberFormat="1" applyFont="1" applyFill="1" applyBorder="1" applyAlignment="1">
      <alignment vertical="center" shrinkToFit="1"/>
    </xf>
    <xf numFmtId="49" fontId="7" fillId="0" borderId="5" xfId="1" applyNumberFormat="1" applyFont="1" applyFill="1" applyBorder="1" applyAlignment="1">
      <alignment horizontal="left" vertical="center" shrinkToFit="1"/>
    </xf>
    <xf numFmtId="49" fontId="6" fillId="0" borderId="6" xfId="1" applyNumberFormat="1" applyFont="1" applyFill="1" applyBorder="1" applyAlignment="1">
      <alignment vertical="center" shrinkToFit="1"/>
    </xf>
    <xf numFmtId="49" fontId="7" fillId="0" borderId="4" xfId="1" applyNumberFormat="1" applyFont="1" applyFill="1" applyBorder="1" applyAlignment="1">
      <alignment vertical="center" shrinkToFit="1"/>
    </xf>
    <xf numFmtId="49" fontId="7" fillId="0" borderId="3" xfId="1" applyNumberFormat="1" applyFont="1" applyFill="1" applyBorder="1" applyAlignment="1">
      <alignment vertical="center" shrinkToFit="1"/>
    </xf>
    <xf numFmtId="49" fontId="7" fillId="0" borderId="0" xfId="1" applyNumberFormat="1" applyFont="1" applyFill="1" applyBorder="1" applyAlignment="1">
      <alignment horizontal="left" vertical="center" shrinkToFit="1"/>
    </xf>
    <xf numFmtId="49" fontId="7" fillId="0" borderId="0" xfId="1" applyNumberFormat="1" applyFont="1" applyFill="1" applyAlignment="1">
      <alignment horizontal="right" vertical="center"/>
    </xf>
    <xf numFmtId="49" fontId="7" fillId="0" borderId="0" xfId="1" applyNumberFormat="1" applyFont="1" applyFill="1" applyAlignment="1">
      <alignment vertical="center" shrinkToFit="1"/>
    </xf>
    <xf numFmtId="49" fontId="8" fillId="0" borderId="0" xfId="1" applyNumberFormat="1" applyFont="1" applyFill="1" applyAlignment="1">
      <alignment horizontal="centerContinuous" vertical="center" shrinkToFit="1"/>
    </xf>
    <xf numFmtId="49" fontId="7" fillId="0" borderId="0" xfId="1" applyNumberFormat="1" applyFont="1" applyFill="1" applyAlignment="1">
      <alignment horizontal="centerContinuous" vertical="center" shrinkToFit="1"/>
    </xf>
    <xf numFmtId="49" fontId="7" fillId="0" borderId="1" xfId="1" applyNumberFormat="1" applyFont="1" applyFill="1" applyBorder="1" applyAlignment="1">
      <alignment horizontal="centerContinuous" vertical="center" shrinkToFit="1"/>
    </xf>
    <xf numFmtId="49" fontId="7" fillId="0" borderId="12" xfId="1" applyNumberFormat="1" applyFont="1" applyFill="1" applyBorder="1" applyAlignment="1">
      <alignment horizontal="left" vertical="center" indent="1" shrinkToFit="1"/>
    </xf>
    <xf numFmtId="49" fontId="7" fillId="0" borderId="5" xfId="1" applyNumberFormat="1" applyFont="1" applyFill="1" applyBorder="1" applyAlignment="1">
      <alignment horizontal="left" vertical="center" indent="1" shrinkToFit="1"/>
    </xf>
    <xf numFmtId="49" fontId="7" fillId="0" borderId="14" xfId="1" applyNumberFormat="1" applyFont="1" applyFill="1" applyBorder="1" applyAlignment="1">
      <alignment horizontal="center" vertical="center" shrinkToFit="1"/>
    </xf>
    <xf numFmtId="49" fontId="7" fillId="0" borderId="14" xfId="1" applyNumberFormat="1" applyFont="1" applyFill="1" applyBorder="1" applyAlignment="1">
      <alignment vertical="center" shrinkToFit="1"/>
    </xf>
    <xf numFmtId="49" fontId="7" fillId="0" borderId="15" xfId="1" applyNumberFormat="1" applyFont="1" applyFill="1" applyBorder="1" applyAlignment="1">
      <alignment horizontal="center" vertical="center" shrinkToFit="1"/>
    </xf>
    <xf numFmtId="49" fontId="7" fillId="0" borderId="16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vertical="center" shrinkToFit="1"/>
    </xf>
    <xf numFmtId="49" fontId="7" fillId="0" borderId="3" xfId="1" applyNumberFormat="1" applyFont="1" applyFill="1" applyBorder="1" applyAlignment="1">
      <alignment horizontal="left" vertical="center" indent="1" shrinkToFit="1"/>
    </xf>
    <xf numFmtId="49" fontId="7" fillId="0" borderId="20" xfId="1" applyNumberFormat="1" applyFont="1" applyFill="1" applyBorder="1" applyAlignment="1">
      <alignment vertical="center" shrinkToFit="1"/>
    </xf>
    <xf numFmtId="49" fontId="7" fillId="0" borderId="20" xfId="1" applyNumberFormat="1" applyFont="1" applyFill="1" applyBorder="1" applyAlignment="1">
      <alignment horizontal="left" vertical="center" indent="1" shrinkToFit="1"/>
    </xf>
    <xf numFmtId="49" fontId="7" fillId="0" borderId="1" xfId="1" applyNumberFormat="1" applyFont="1" applyFill="1" applyBorder="1" applyAlignment="1">
      <alignment horizontal="left" vertical="center" indent="1" shrinkToFit="1"/>
    </xf>
    <xf numFmtId="49" fontId="7" fillId="0" borderId="1" xfId="1" applyNumberFormat="1" applyFont="1" applyFill="1" applyBorder="1" applyAlignment="1">
      <alignment horizontal="left" vertical="center" indent="2" shrinkToFit="1"/>
    </xf>
    <xf numFmtId="49" fontId="7" fillId="0" borderId="14" xfId="1" applyNumberFormat="1" applyFont="1" applyFill="1" applyBorder="1" applyAlignment="1">
      <alignment horizontal="left" vertical="center" indent="1" shrinkToFit="1"/>
    </xf>
    <xf numFmtId="49" fontId="7" fillId="0" borderId="18" xfId="1" applyNumberFormat="1" applyFont="1" applyFill="1" applyBorder="1" applyAlignment="1">
      <alignment vertical="center" shrinkToFit="1"/>
    </xf>
    <xf numFmtId="49" fontId="7" fillId="0" borderId="2" xfId="1" applyNumberFormat="1" applyFont="1" applyFill="1" applyBorder="1" applyAlignment="1">
      <alignment vertical="center" shrinkToFit="1"/>
    </xf>
    <xf numFmtId="49" fontId="7" fillId="0" borderId="8" xfId="1" applyNumberFormat="1" applyFont="1" applyFill="1" applyBorder="1" applyAlignment="1">
      <alignment vertical="center" shrinkToFit="1"/>
    </xf>
    <xf numFmtId="49" fontId="4" fillId="0" borderId="1" xfId="1" applyNumberFormat="1" applyFont="1" applyFill="1" applyBorder="1" applyAlignment="1">
      <alignment vertical="center" shrinkToFit="1"/>
    </xf>
    <xf numFmtId="177" fontId="6" fillId="0" borderId="4" xfId="1" applyNumberFormat="1" applyFont="1" applyFill="1" applyBorder="1" applyAlignment="1">
      <alignment vertical="center" shrinkToFit="1"/>
    </xf>
    <xf numFmtId="177" fontId="6" fillId="0" borderId="5" xfId="1" applyNumberFormat="1" applyFont="1" applyFill="1" applyBorder="1" applyAlignment="1">
      <alignment vertical="center" shrinkToFit="1"/>
    </xf>
    <xf numFmtId="177" fontId="6" fillId="0" borderId="1" xfId="1" applyNumberFormat="1" applyFont="1" applyFill="1" applyBorder="1" applyAlignment="1">
      <alignment vertical="center" shrinkToFit="1"/>
    </xf>
    <xf numFmtId="177" fontId="6" fillId="0" borderId="3" xfId="1" applyNumberFormat="1" applyFont="1" applyFill="1" applyBorder="1" applyAlignment="1">
      <alignment vertical="center" shrinkToFit="1"/>
    </xf>
    <xf numFmtId="177" fontId="6" fillId="0" borderId="7" xfId="1" applyNumberFormat="1" applyFont="1" applyFill="1" applyBorder="1" applyAlignment="1">
      <alignment vertical="center" shrinkToFit="1"/>
    </xf>
    <xf numFmtId="177" fontId="6" fillId="0" borderId="21" xfId="1" applyNumberFormat="1" applyFont="1" applyFill="1" applyBorder="1" applyAlignment="1">
      <alignment vertical="center" shrinkToFit="1"/>
    </xf>
    <xf numFmtId="177" fontId="6" fillId="0" borderId="8" xfId="1" applyNumberFormat="1" applyFont="1" applyFill="1" applyBorder="1" applyAlignment="1">
      <alignment vertical="center" shrinkToFit="1"/>
    </xf>
    <xf numFmtId="177" fontId="6" fillId="0" borderId="10" xfId="1" applyNumberFormat="1" applyFont="1" applyFill="1" applyBorder="1" applyAlignment="1">
      <alignment vertical="center" shrinkToFit="1"/>
    </xf>
    <xf numFmtId="177" fontId="6" fillId="0" borderId="6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vertical="center" shrinkToFit="1"/>
    </xf>
    <xf numFmtId="177" fontId="6" fillId="0" borderId="16" xfId="1" applyNumberFormat="1" applyFont="1" applyFill="1" applyBorder="1" applyAlignment="1">
      <alignment vertical="center" shrinkToFit="1"/>
    </xf>
    <xf numFmtId="177" fontId="6" fillId="0" borderId="13" xfId="1" applyNumberFormat="1" applyFont="1" applyFill="1" applyBorder="1" applyAlignment="1">
      <alignment vertical="center" shrinkToFit="1"/>
    </xf>
    <xf numFmtId="177" fontId="6" fillId="0" borderId="11" xfId="1" applyNumberFormat="1" applyFont="1" applyFill="1" applyBorder="1" applyAlignment="1">
      <alignment vertical="center" shrinkToFit="1"/>
    </xf>
    <xf numFmtId="177" fontId="6" fillId="0" borderId="19" xfId="1" applyNumberFormat="1" applyFont="1" applyFill="1" applyBorder="1" applyAlignment="1">
      <alignment vertical="center" shrinkToFit="1"/>
    </xf>
    <xf numFmtId="177" fontId="6" fillId="0" borderId="17" xfId="1" applyNumberFormat="1" applyFont="1" applyFill="1" applyBorder="1" applyAlignment="1">
      <alignment vertical="center" shrinkToFit="1"/>
    </xf>
    <xf numFmtId="177" fontId="6" fillId="0" borderId="14" xfId="1" applyNumberFormat="1" applyFont="1" applyFill="1" applyBorder="1" applyAlignment="1">
      <alignment vertical="center" shrinkToFit="1"/>
    </xf>
    <xf numFmtId="177" fontId="6" fillId="0" borderId="12" xfId="1" applyNumberFormat="1" applyFont="1" applyFill="1" applyBorder="1" applyAlignment="1">
      <alignment vertical="center" shrinkToFit="1"/>
    </xf>
    <xf numFmtId="177" fontId="6" fillId="0" borderId="20" xfId="1" applyNumberFormat="1" applyFont="1" applyFill="1" applyBorder="1" applyAlignment="1">
      <alignment vertical="center" shrinkToFit="1"/>
    </xf>
    <xf numFmtId="177" fontId="6" fillId="0" borderId="18" xfId="1" applyNumberFormat="1" applyFont="1" applyFill="1" applyBorder="1" applyAlignment="1">
      <alignment vertical="center" shrinkToFit="1"/>
    </xf>
    <xf numFmtId="49" fontId="7" fillId="0" borderId="0" xfId="1" applyNumberFormat="1" applyFont="1" applyFill="1" applyAlignment="1">
      <alignment horizontal="right" vertical="center" shrinkToFit="1"/>
    </xf>
    <xf numFmtId="49" fontId="7" fillId="0" borderId="0" xfId="1" applyNumberFormat="1" applyFont="1" applyFill="1" applyAlignment="1">
      <alignment horizontal="center" vertical="center" shrinkToFit="1"/>
    </xf>
    <xf numFmtId="49" fontId="9" fillId="0" borderId="3" xfId="1" applyNumberFormat="1" applyFont="1" applyFill="1" applyBorder="1" applyAlignment="1">
      <alignment horizontal="center" vertical="center" textRotation="255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left" vertical="center" shrinkToFit="1"/>
    </xf>
    <xf numFmtId="49" fontId="7" fillId="0" borderId="4" xfId="1" applyNumberFormat="1" applyFont="1" applyFill="1" applyBorder="1" applyAlignment="1">
      <alignment horizontal="left" vertical="center" shrinkToFit="1"/>
    </xf>
    <xf numFmtId="49" fontId="7" fillId="0" borderId="0" xfId="1" applyNumberFormat="1" applyFont="1" applyFill="1" applyBorder="1" applyAlignment="1">
      <alignment horizontal="center" vertical="center" shrinkToFit="1"/>
    </xf>
    <xf numFmtId="49" fontId="7" fillId="0" borderId="9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49" fontId="7" fillId="0" borderId="8" xfId="1" applyNumberFormat="1" applyFont="1" applyFill="1" applyBorder="1" applyAlignment="1">
      <alignment horizontal="center" vertical="center" textRotation="255" shrinkToFit="1"/>
    </xf>
    <xf numFmtId="49" fontId="7" fillId="0" borderId="2" xfId="1" applyNumberFormat="1" applyFont="1" applyFill="1" applyBorder="1" applyAlignment="1">
      <alignment horizontal="left" vertical="center" shrinkToFit="1"/>
    </xf>
    <xf numFmtId="49" fontId="9" fillId="0" borderId="3" xfId="1" applyNumberFormat="1" applyFont="1" applyFill="1" applyBorder="1" applyAlignment="1">
      <alignment vertical="center" textRotation="255" shrinkToFit="1"/>
    </xf>
    <xf numFmtId="49" fontId="4" fillId="0" borderId="3" xfId="1" applyNumberFormat="1" applyFont="1" applyFill="1" applyBorder="1" applyAlignment="1">
      <alignment vertical="center" shrinkToFit="1"/>
    </xf>
    <xf numFmtId="49" fontId="4" fillId="0" borderId="5" xfId="1" applyNumberFormat="1" applyFont="1" applyFill="1" applyBorder="1" applyAlignment="1">
      <alignment vertical="center" shrinkToFit="1"/>
    </xf>
    <xf numFmtId="49" fontId="7" fillId="0" borderId="3" xfId="1" applyNumberFormat="1" applyFont="1" applyFill="1" applyBorder="1" applyAlignment="1">
      <alignment horizontal="left" vertical="center" shrinkToFit="1"/>
    </xf>
    <xf numFmtId="49" fontId="7" fillId="0" borderId="18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8" xfId="1" applyNumberFormat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49" fontId="10" fillId="0" borderId="0" xfId="1" applyNumberFormat="1" applyFont="1" applyFill="1" applyBorder="1" applyAlignment="1">
      <alignment horizontal="center" vertical="center" shrinkToFit="1"/>
    </xf>
    <xf numFmtId="49" fontId="7" fillId="0" borderId="0" xfId="1" applyNumberFormat="1" applyFont="1" applyFill="1" applyAlignment="1">
      <alignment horizontal="right" vertical="center" shrinkToFit="1"/>
    </xf>
    <xf numFmtId="49" fontId="8" fillId="0" borderId="0" xfId="1" applyNumberFormat="1" applyFont="1" applyFill="1" applyAlignment="1">
      <alignment horizontal="center" vertical="center" shrinkToFit="1"/>
    </xf>
    <xf numFmtId="49" fontId="7" fillId="0" borderId="0" xfId="1" applyNumberFormat="1" applyFont="1" applyFill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textRotation="255" shrinkToFit="1"/>
    </xf>
    <xf numFmtId="49" fontId="7" fillId="0" borderId="5" xfId="1" applyNumberFormat="1" applyFont="1" applyFill="1" applyBorder="1" applyAlignment="1">
      <alignment horizontal="center" vertical="center" textRotation="255" shrinkToFit="1"/>
    </xf>
    <xf numFmtId="49" fontId="7" fillId="0" borderId="3" xfId="1" applyNumberFormat="1" applyFont="1" applyFill="1" applyBorder="1" applyAlignment="1">
      <alignment horizontal="center" vertical="center" textRotation="255" shrinkToFit="1"/>
    </xf>
    <xf numFmtId="49" fontId="7" fillId="0" borderId="1" xfId="1" applyNumberFormat="1" applyFont="1" applyFill="1" applyBorder="1" applyAlignment="1">
      <alignment horizontal="center" vertical="center" textRotation="255" shrinkToFit="1"/>
    </xf>
    <xf numFmtId="49" fontId="9" fillId="0" borderId="5" xfId="1" applyNumberFormat="1" applyFont="1" applyFill="1" applyBorder="1" applyAlignment="1">
      <alignment horizontal="center" vertical="center" textRotation="255" shrinkToFit="1"/>
    </xf>
    <xf numFmtId="49" fontId="9" fillId="0" borderId="3" xfId="1" applyNumberFormat="1" applyFont="1" applyFill="1" applyBorder="1" applyAlignment="1">
      <alignment horizontal="center" vertical="center" textRotation="255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left" vertical="center" shrinkToFit="1"/>
    </xf>
    <xf numFmtId="49" fontId="7" fillId="0" borderId="22" xfId="1" applyNumberFormat="1" applyFont="1" applyFill="1" applyBorder="1" applyAlignment="1">
      <alignment horizontal="left" vertical="center" shrinkToFit="1"/>
    </xf>
    <xf numFmtId="49" fontId="9" fillId="0" borderId="5" xfId="1" applyNumberFormat="1" applyFont="1" applyFill="1" applyBorder="1" applyAlignment="1">
      <alignment vertical="center" shrinkToFit="1"/>
    </xf>
    <xf numFmtId="49" fontId="9" fillId="0" borderId="3" xfId="1" applyNumberFormat="1" applyFont="1" applyFill="1" applyBorder="1" applyAlignment="1">
      <alignment vertical="center" shrinkToFit="1"/>
    </xf>
    <xf numFmtId="49" fontId="7" fillId="0" borderId="4" xfId="1" applyNumberFormat="1" applyFont="1" applyFill="1" applyBorder="1" applyAlignment="1">
      <alignment horizontal="left" vertical="center" shrinkToFit="1"/>
    </xf>
    <xf numFmtId="49" fontId="7" fillId="0" borderId="0" xfId="1" applyNumberFormat="1" applyFont="1" applyFill="1" applyBorder="1" applyAlignment="1">
      <alignment horizontal="center" vertical="center" shrinkToFit="1"/>
    </xf>
    <xf numFmtId="49" fontId="7" fillId="0" borderId="24" xfId="1" applyNumberFormat="1" applyFont="1" applyFill="1" applyBorder="1" applyAlignment="1">
      <alignment horizontal="center" vertical="center" shrinkToFit="1"/>
    </xf>
    <xf numFmtId="49" fontId="7" fillId="0" borderId="22" xfId="1" applyNumberFormat="1" applyFont="1" applyFill="1" applyBorder="1" applyAlignment="1">
      <alignment horizontal="center" vertical="center" shrinkToFit="1"/>
    </xf>
    <xf numFmtId="49" fontId="7" fillId="0" borderId="10" xfId="1" applyNumberFormat="1" applyFont="1" applyFill="1" applyBorder="1" applyAlignment="1">
      <alignment horizontal="center" vertical="center" shrinkToFit="1"/>
    </xf>
    <xf numFmtId="49" fontId="7" fillId="0" borderId="25" xfId="1" applyNumberFormat="1" applyFont="1" applyFill="1" applyBorder="1" applyAlignment="1">
      <alignment horizontal="center" vertical="center" shrinkToFit="1"/>
    </xf>
    <xf numFmtId="49" fontId="7" fillId="0" borderId="9" xfId="1" applyNumberFormat="1" applyFont="1" applyFill="1" applyBorder="1" applyAlignment="1">
      <alignment horizontal="center" vertical="center" shrinkToFit="1"/>
    </xf>
    <xf numFmtId="49" fontId="7" fillId="0" borderId="2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49" fontId="7" fillId="0" borderId="18" xfId="1" applyNumberFormat="1" applyFont="1" applyFill="1" applyBorder="1" applyAlignment="1">
      <alignment horizontal="left" vertical="center" shrinkToFit="1"/>
    </xf>
    <xf numFmtId="49" fontId="7" fillId="0" borderId="8" xfId="1" applyNumberFormat="1" applyFont="1" applyFill="1" applyBorder="1" applyAlignment="1">
      <alignment horizontal="left" vertical="center" shrinkToFit="1"/>
    </xf>
    <xf numFmtId="49" fontId="9" fillId="0" borderId="4" xfId="1" applyNumberFormat="1" applyFont="1" applyFill="1" applyBorder="1" applyAlignment="1">
      <alignment vertical="center" textRotation="255" shrinkToFit="1"/>
    </xf>
    <xf numFmtId="49" fontId="9" fillId="0" borderId="5" xfId="1" applyNumberFormat="1" applyFont="1" applyFill="1" applyBorder="1" applyAlignment="1">
      <alignment vertical="center" textRotation="255" shrinkToFit="1"/>
    </xf>
    <xf numFmtId="49" fontId="9" fillId="0" borderId="3" xfId="1" applyNumberFormat="1" applyFont="1" applyFill="1" applyBorder="1" applyAlignment="1">
      <alignment vertical="center" textRotation="255" shrinkToFit="1"/>
    </xf>
    <xf numFmtId="49" fontId="7" fillId="0" borderId="4" xfId="1" applyNumberFormat="1" applyFont="1" applyFill="1" applyBorder="1" applyAlignment="1">
      <alignment horizontal="center" vertical="center" textRotation="255" wrapText="1" shrinkToFit="1"/>
    </xf>
    <xf numFmtId="49" fontId="7" fillId="0" borderId="5" xfId="1" applyNumberFormat="1" applyFont="1" applyFill="1" applyBorder="1" applyAlignment="1">
      <alignment horizontal="center" vertical="center" textRotation="255" wrapText="1" shrinkToFit="1"/>
    </xf>
    <xf numFmtId="49" fontId="7" fillId="0" borderId="18" xfId="1" applyNumberFormat="1" applyFont="1" applyFill="1" applyBorder="1" applyAlignment="1">
      <alignment horizontal="left" vertical="center" wrapText="1" shrinkToFit="1"/>
    </xf>
    <xf numFmtId="49" fontId="7" fillId="0" borderId="8" xfId="1" applyNumberFormat="1" applyFont="1" applyFill="1" applyBorder="1" applyAlignment="1">
      <alignment horizontal="left" vertical="center" wrapText="1" shrinkToFit="1"/>
    </xf>
    <xf numFmtId="49" fontId="7" fillId="0" borderId="7" xfId="1" applyNumberFormat="1" applyFont="1" applyFill="1" applyBorder="1" applyAlignment="1">
      <alignment horizontal="left" vertical="center" shrinkToFit="1"/>
    </xf>
    <xf numFmtId="49" fontId="7" fillId="0" borderId="6" xfId="1" applyNumberFormat="1" applyFont="1" applyFill="1" applyBorder="1" applyAlignment="1">
      <alignment horizontal="left" vertical="center" shrinkToFit="1"/>
    </xf>
    <xf numFmtId="49" fontId="7" fillId="0" borderId="2" xfId="1" applyNumberFormat="1" applyFont="1" applyFill="1" applyBorder="1" applyAlignment="1">
      <alignment horizontal="left" vertical="center" shrinkToFit="1"/>
    </xf>
    <xf numFmtId="49" fontId="7" fillId="0" borderId="24" xfId="1" applyNumberFormat="1" applyFont="1" applyFill="1" applyBorder="1" applyAlignment="1">
      <alignment horizontal="center" vertical="center" textRotation="255" shrinkToFit="1"/>
    </xf>
    <xf numFmtId="49" fontId="7" fillId="0" borderId="7" xfId="1" applyNumberFormat="1" applyFont="1" applyFill="1" applyBorder="1" applyAlignment="1">
      <alignment horizontal="center" vertical="center" textRotation="255" shrinkToFit="1"/>
    </xf>
    <xf numFmtId="49" fontId="7" fillId="0" borderId="25" xfId="1" applyNumberFormat="1" applyFont="1" applyFill="1" applyBorder="1" applyAlignment="1">
      <alignment horizontal="center" vertical="center" textRotation="255" shrinkToFit="1"/>
    </xf>
    <xf numFmtId="49" fontId="7" fillId="0" borderId="24" xfId="1" applyNumberFormat="1" applyFont="1" applyFill="1" applyBorder="1" applyAlignment="1">
      <alignment horizontal="left" vertical="center" shrinkToFit="1"/>
    </xf>
    <xf numFmtId="49" fontId="7" fillId="0" borderId="10" xfId="1" applyNumberFormat="1" applyFont="1" applyFill="1" applyBorder="1" applyAlignment="1">
      <alignment horizontal="left" vertical="center" shrinkToFit="1"/>
    </xf>
    <xf numFmtId="49" fontId="7" fillId="0" borderId="23" xfId="1" applyNumberFormat="1" applyFont="1" applyFill="1" applyBorder="1" applyAlignment="1">
      <alignment horizontal="center" vertical="center" textRotation="255" shrinkToFit="1"/>
    </xf>
    <xf numFmtId="49" fontId="7" fillId="0" borderId="8" xfId="1" applyNumberFormat="1" applyFont="1" applyFill="1" applyBorder="1" applyAlignment="1">
      <alignment horizontal="center" vertical="center" textRotation="255" shrinkToFit="1"/>
    </xf>
    <xf numFmtId="49" fontId="7" fillId="0" borderId="0" xfId="1" applyNumberFormat="1" applyFont="1" applyFill="1" applyAlignment="1">
      <alignment horizontal="center" vertical="center"/>
    </xf>
    <xf numFmtId="0" fontId="5" fillId="0" borderId="22" xfId="1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view="pageBreakPreview" topLeftCell="A25" zoomScaleNormal="100" zoomScaleSheetLayoutView="100" workbookViewId="0">
      <selection sqref="A1:B1"/>
    </sheetView>
  </sheetViews>
  <sheetFormatPr defaultRowHeight="13.5"/>
  <cols>
    <col min="1" max="1" width="3.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74"/>
      <c r="B1" s="74"/>
      <c r="F1" s="75"/>
      <c r="G1" s="75"/>
    </row>
    <row r="2" spans="1:7" ht="15" customHeight="1">
      <c r="A2" s="57"/>
      <c r="B2" s="57"/>
      <c r="C2" s="57"/>
      <c r="D2" s="57"/>
      <c r="E2" s="76"/>
      <c r="F2" s="76"/>
      <c r="G2" s="76"/>
    </row>
    <row r="3" spans="1:7" ht="14.25">
      <c r="A3" s="77" t="s">
        <v>120</v>
      </c>
      <c r="B3" s="77"/>
      <c r="C3" s="77"/>
      <c r="D3" s="77"/>
      <c r="E3" s="77"/>
      <c r="F3" s="77"/>
      <c r="G3" s="77"/>
    </row>
    <row r="4" spans="1:7">
      <c r="A4" s="57"/>
      <c r="B4" s="57"/>
      <c r="C4" s="57"/>
      <c r="D4" s="57"/>
      <c r="E4" s="57"/>
      <c r="F4" s="57"/>
      <c r="G4" s="57"/>
    </row>
    <row r="5" spans="1:7">
      <c r="A5" s="78" t="s">
        <v>121</v>
      </c>
      <c r="B5" s="78"/>
      <c r="C5" s="78"/>
      <c r="D5" s="78"/>
      <c r="E5" s="78"/>
      <c r="F5" s="78"/>
      <c r="G5" s="78"/>
    </row>
    <row r="6" spans="1:7" ht="13.5" customHeight="1">
      <c r="A6" s="57"/>
      <c r="B6" s="57"/>
      <c r="C6" s="57"/>
      <c r="D6" s="57"/>
      <c r="E6" s="57"/>
      <c r="F6" s="57"/>
      <c r="G6" s="57" t="s">
        <v>119</v>
      </c>
    </row>
    <row r="7" spans="1:7" ht="14.25" customHeight="1">
      <c r="A7" s="71" t="s">
        <v>81</v>
      </c>
      <c r="B7" s="72"/>
      <c r="C7" s="73"/>
      <c r="D7" s="59" t="s">
        <v>82</v>
      </c>
      <c r="E7" s="59" t="s">
        <v>83</v>
      </c>
      <c r="F7" s="59" t="s">
        <v>84</v>
      </c>
      <c r="G7" s="59" t="s">
        <v>85</v>
      </c>
    </row>
    <row r="8" spans="1:7" ht="14.25" customHeight="1">
      <c r="A8" s="79" t="s">
        <v>5</v>
      </c>
      <c r="B8" s="79" t="s">
        <v>3</v>
      </c>
      <c r="C8" s="12" t="s">
        <v>89</v>
      </c>
      <c r="D8" s="37">
        <v>89465550</v>
      </c>
      <c r="E8" s="37">
        <v>89173910</v>
      </c>
      <c r="F8" s="38">
        <f t="shared" ref="F8:F23" si="0">D8-E8</f>
        <v>291640</v>
      </c>
      <c r="G8" s="7" t="s">
        <v>90</v>
      </c>
    </row>
    <row r="9" spans="1:7" ht="14.25" customHeight="1">
      <c r="A9" s="80"/>
      <c r="B9" s="80"/>
      <c r="C9" s="9" t="s">
        <v>91</v>
      </c>
      <c r="D9" s="38">
        <v>3795000</v>
      </c>
      <c r="E9" s="38">
        <v>3955420</v>
      </c>
      <c r="F9" s="38">
        <f t="shared" ref="F9:F15" si="1">D9-E9</f>
        <v>-160420</v>
      </c>
      <c r="G9" s="8" t="s">
        <v>90</v>
      </c>
    </row>
    <row r="10" spans="1:7" ht="14.25" customHeight="1">
      <c r="A10" s="80"/>
      <c r="B10" s="80"/>
      <c r="C10" s="9" t="s">
        <v>92</v>
      </c>
      <c r="D10" s="38">
        <v>10445000</v>
      </c>
      <c r="E10" s="38">
        <v>10593000</v>
      </c>
      <c r="F10" s="38">
        <f t="shared" si="1"/>
        <v>-148000</v>
      </c>
      <c r="G10" s="8" t="s">
        <v>90</v>
      </c>
    </row>
    <row r="11" spans="1:7" ht="14.25" customHeight="1">
      <c r="A11" s="80"/>
      <c r="B11" s="80"/>
      <c r="C11" s="9" t="s">
        <v>93</v>
      </c>
      <c r="D11" s="38">
        <v>0</v>
      </c>
      <c r="E11" s="38">
        <v>0</v>
      </c>
      <c r="F11" s="38">
        <f t="shared" si="1"/>
        <v>0</v>
      </c>
      <c r="G11" s="8" t="s">
        <v>90</v>
      </c>
    </row>
    <row r="12" spans="1:7" ht="14.25" customHeight="1">
      <c r="A12" s="80"/>
      <c r="B12" s="80"/>
      <c r="C12" s="9" t="s">
        <v>94</v>
      </c>
      <c r="D12" s="38">
        <v>505000</v>
      </c>
      <c r="E12" s="38">
        <v>584839</v>
      </c>
      <c r="F12" s="38">
        <f t="shared" si="1"/>
        <v>-79839</v>
      </c>
      <c r="G12" s="8" t="s">
        <v>90</v>
      </c>
    </row>
    <row r="13" spans="1:7" ht="14.25" customHeight="1">
      <c r="A13" s="80"/>
      <c r="B13" s="80"/>
      <c r="C13" s="9" t="s">
        <v>95</v>
      </c>
      <c r="D13" s="38">
        <v>0</v>
      </c>
      <c r="E13" s="38">
        <v>0</v>
      </c>
      <c r="F13" s="38">
        <f t="shared" si="1"/>
        <v>0</v>
      </c>
      <c r="G13" s="8" t="s">
        <v>90</v>
      </c>
    </row>
    <row r="14" spans="1:7" ht="14.25" customHeight="1">
      <c r="A14" s="80"/>
      <c r="B14" s="80"/>
      <c r="C14" s="9" t="s">
        <v>96</v>
      </c>
      <c r="D14" s="38">
        <v>45270</v>
      </c>
      <c r="E14" s="38">
        <v>44338</v>
      </c>
      <c r="F14" s="38">
        <f t="shared" si="1"/>
        <v>932</v>
      </c>
      <c r="G14" s="8" t="s">
        <v>90</v>
      </c>
    </row>
    <row r="15" spans="1:7" ht="14.25" customHeight="1">
      <c r="A15" s="80"/>
      <c r="B15" s="80"/>
      <c r="C15" s="9" t="s">
        <v>97</v>
      </c>
      <c r="D15" s="38">
        <v>0</v>
      </c>
      <c r="E15" s="38">
        <v>0</v>
      </c>
      <c r="F15" s="38">
        <f t="shared" si="1"/>
        <v>0</v>
      </c>
      <c r="G15" s="8" t="s">
        <v>90</v>
      </c>
    </row>
    <row r="16" spans="1:7" ht="14.25" customHeight="1">
      <c r="A16" s="80"/>
      <c r="B16" s="80"/>
      <c r="C16" s="9" t="s">
        <v>98</v>
      </c>
      <c r="D16" s="38">
        <v>0</v>
      </c>
      <c r="E16" s="38">
        <v>0</v>
      </c>
      <c r="F16" s="38">
        <f t="shared" si="0"/>
        <v>0</v>
      </c>
      <c r="G16" s="8" t="s">
        <v>90</v>
      </c>
    </row>
    <row r="17" spans="1:7" ht="14.25" customHeight="1">
      <c r="A17" s="80"/>
      <c r="B17" s="81"/>
      <c r="C17" s="59" t="s">
        <v>6</v>
      </c>
      <c r="D17" s="39">
        <v>104255820</v>
      </c>
      <c r="E17" s="39">
        <v>104351507</v>
      </c>
      <c r="F17" s="39">
        <f t="shared" si="0"/>
        <v>-95687</v>
      </c>
      <c r="G17" s="2" t="s">
        <v>90</v>
      </c>
    </row>
    <row r="18" spans="1:7" ht="14.25" customHeight="1">
      <c r="A18" s="80"/>
      <c r="B18" s="79" t="s">
        <v>1</v>
      </c>
      <c r="C18" s="9" t="s">
        <v>99</v>
      </c>
      <c r="D18" s="38">
        <v>73946505</v>
      </c>
      <c r="E18" s="38">
        <v>73084284</v>
      </c>
      <c r="F18" s="38">
        <f t="shared" si="0"/>
        <v>862221</v>
      </c>
      <c r="G18" s="8" t="s">
        <v>90</v>
      </c>
    </row>
    <row r="19" spans="1:7" ht="14.25" customHeight="1">
      <c r="A19" s="80"/>
      <c r="B19" s="80"/>
      <c r="C19" s="9" t="s">
        <v>100</v>
      </c>
      <c r="D19" s="38">
        <v>7966901</v>
      </c>
      <c r="E19" s="38">
        <v>7491564</v>
      </c>
      <c r="F19" s="38">
        <f>D19-E19</f>
        <v>475337</v>
      </c>
      <c r="G19" s="8" t="s">
        <v>90</v>
      </c>
    </row>
    <row r="20" spans="1:7" ht="14.25" customHeight="1">
      <c r="A20" s="80"/>
      <c r="B20" s="80"/>
      <c r="C20" s="9" t="s">
        <v>101</v>
      </c>
      <c r="D20" s="38">
        <v>14813191</v>
      </c>
      <c r="E20" s="38">
        <v>14394872</v>
      </c>
      <c r="F20" s="38">
        <f>D20-E20</f>
        <v>418319</v>
      </c>
      <c r="G20" s="8" t="s">
        <v>90</v>
      </c>
    </row>
    <row r="21" spans="1:7" ht="14.25" customHeight="1">
      <c r="A21" s="80"/>
      <c r="B21" s="80"/>
      <c r="C21" s="9" t="s">
        <v>102</v>
      </c>
      <c r="D21" s="38">
        <v>0</v>
      </c>
      <c r="E21" s="38">
        <v>0</v>
      </c>
      <c r="F21" s="38">
        <f>D21-E21</f>
        <v>0</v>
      </c>
      <c r="G21" s="8" t="s">
        <v>90</v>
      </c>
    </row>
    <row r="22" spans="1:7" ht="14.25" customHeight="1">
      <c r="A22" s="80"/>
      <c r="B22" s="80"/>
      <c r="C22" s="13" t="s">
        <v>103</v>
      </c>
      <c r="D22" s="40">
        <v>0</v>
      </c>
      <c r="E22" s="40">
        <v>0</v>
      </c>
      <c r="F22" s="38">
        <f t="shared" si="0"/>
        <v>0</v>
      </c>
      <c r="G22" s="6" t="s">
        <v>90</v>
      </c>
    </row>
    <row r="23" spans="1:7" ht="14.25" customHeight="1">
      <c r="A23" s="80"/>
      <c r="B23" s="81"/>
      <c r="C23" s="59" t="s">
        <v>7</v>
      </c>
      <c r="D23" s="39">
        <v>96726597</v>
      </c>
      <c r="E23" s="39">
        <v>94970720</v>
      </c>
      <c r="F23" s="39">
        <f t="shared" si="0"/>
        <v>1755877</v>
      </c>
      <c r="G23" s="2" t="s">
        <v>90</v>
      </c>
    </row>
    <row r="24" spans="1:7" ht="14.25" customHeight="1">
      <c r="A24" s="81"/>
      <c r="B24" s="71" t="s">
        <v>8</v>
      </c>
      <c r="C24" s="73"/>
      <c r="D24" s="39">
        <v>7529223</v>
      </c>
      <c r="E24" s="39">
        <v>9380787</v>
      </c>
      <c r="F24" s="39">
        <f>F17-F23</f>
        <v>-1851564</v>
      </c>
      <c r="G24" s="2" t="s">
        <v>90</v>
      </c>
    </row>
    <row r="25" spans="1:7" ht="14.25" customHeight="1">
      <c r="A25" s="82" t="s">
        <v>9</v>
      </c>
      <c r="B25" s="82" t="s">
        <v>3</v>
      </c>
      <c r="C25" s="12" t="s">
        <v>104</v>
      </c>
      <c r="D25" s="37">
        <v>0</v>
      </c>
      <c r="E25" s="37">
        <v>0</v>
      </c>
      <c r="F25" s="38">
        <f t="shared" ref="F25:F31" si="2">D25-E25</f>
        <v>0</v>
      </c>
      <c r="G25" s="7" t="s">
        <v>90</v>
      </c>
    </row>
    <row r="26" spans="1:7" ht="14.25" customHeight="1">
      <c r="A26" s="82"/>
      <c r="B26" s="82"/>
      <c r="C26" s="9" t="s">
        <v>105</v>
      </c>
      <c r="D26" s="38">
        <v>0</v>
      </c>
      <c r="E26" s="38">
        <v>0</v>
      </c>
      <c r="F26" s="38">
        <f>D26-E26</f>
        <v>0</v>
      </c>
      <c r="G26" s="8" t="s">
        <v>90</v>
      </c>
    </row>
    <row r="27" spans="1:7" ht="14.25" customHeight="1">
      <c r="A27" s="82"/>
      <c r="B27" s="82"/>
      <c r="C27" s="9" t="s">
        <v>106</v>
      </c>
      <c r="D27" s="38">
        <v>0</v>
      </c>
      <c r="E27" s="38">
        <v>0</v>
      </c>
      <c r="F27" s="38">
        <f t="shared" si="2"/>
        <v>0</v>
      </c>
      <c r="G27" s="8" t="s">
        <v>90</v>
      </c>
    </row>
    <row r="28" spans="1:7" ht="14.25" customHeight="1">
      <c r="A28" s="82"/>
      <c r="B28" s="82"/>
      <c r="C28" s="59" t="s">
        <v>10</v>
      </c>
      <c r="D28" s="39">
        <v>0</v>
      </c>
      <c r="E28" s="39">
        <v>0</v>
      </c>
      <c r="F28" s="39">
        <f t="shared" si="2"/>
        <v>0</v>
      </c>
      <c r="G28" s="2" t="s">
        <v>90</v>
      </c>
    </row>
    <row r="29" spans="1:7" ht="14.25" customHeight="1">
      <c r="A29" s="82"/>
      <c r="B29" s="79" t="s">
        <v>1</v>
      </c>
      <c r="C29" s="61" t="s">
        <v>107</v>
      </c>
      <c r="D29" s="37">
        <v>3670200</v>
      </c>
      <c r="E29" s="37">
        <v>3670200</v>
      </c>
      <c r="F29" s="38">
        <f t="shared" si="2"/>
        <v>0</v>
      </c>
      <c r="G29" s="7" t="s">
        <v>90</v>
      </c>
    </row>
    <row r="30" spans="1:7" ht="14.25" customHeight="1">
      <c r="A30" s="82"/>
      <c r="B30" s="83"/>
      <c r="C30" s="9" t="s">
        <v>108</v>
      </c>
      <c r="D30" s="38">
        <v>0</v>
      </c>
      <c r="E30" s="38">
        <v>0</v>
      </c>
      <c r="F30" s="38">
        <f t="shared" si="2"/>
        <v>0</v>
      </c>
      <c r="G30" s="8" t="s">
        <v>90</v>
      </c>
    </row>
    <row r="31" spans="1:7" ht="14.25" customHeight="1">
      <c r="A31" s="82"/>
      <c r="B31" s="84"/>
      <c r="C31" s="59" t="s">
        <v>11</v>
      </c>
      <c r="D31" s="39">
        <v>3670200</v>
      </c>
      <c r="E31" s="39">
        <v>3670200</v>
      </c>
      <c r="F31" s="39">
        <f t="shared" si="2"/>
        <v>0</v>
      </c>
      <c r="G31" s="2" t="s">
        <v>90</v>
      </c>
    </row>
    <row r="32" spans="1:7" ht="14.25" customHeight="1">
      <c r="A32" s="82"/>
      <c r="B32" s="85" t="s">
        <v>12</v>
      </c>
      <c r="C32" s="85"/>
      <c r="D32" s="39">
        <v>-3670200</v>
      </c>
      <c r="E32" s="39">
        <v>-3670200</v>
      </c>
      <c r="F32" s="39">
        <f>F28-F31</f>
        <v>0</v>
      </c>
      <c r="G32" s="2" t="s">
        <v>90</v>
      </c>
    </row>
    <row r="33" spans="1:7" ht="14.25" customHeight="1">
      <c r="A33" s="79" t="s">
        <v>13</v>
      </c>
      <c r="B33" s="79" t="s">
        <v>2</v>
      </c>
      <c r="C33" s="10" t="s">
        <v>109</v>
      </c>
      <c r="D33" s="41">
        <v>0</v>
      </c>
      <c r="E33" s="38">
        <v>0</v>
      </c>
      <c r="F33" s="38">
        <f t="shared" ref="F33:F44" si="3">D33-E33</f>
        <v>0</v>
      </c>
      <c r="G33" s="11" t="s">
        <v>90</v>
      </c>
    </row>
    <row r="34" spans="1:7" ht="14.25" customHeight="1">
      <c r="A34" s="80"/>
      <c r="B34" s="80"/>
      <c r="C34" s="10" t="s">
        <v>110</v>
      </c>
      <c r="D34" s="41">
        <v>0</v>
      </c>
      <c r="E34" s="38">
        <v>0</v>
      </c>
      <c r="F34" s="38">
        <f>D34-E34</f>
        <v>0</v>
      </c>
      <c r="G34" s="11" t="s">
        <v>90</v>
      </c>
    </row>
    <row r="35" spans="1:7" ht="14.25" customHeight="1">
      <c r="A35" s="80"/>
      <c r="B35" s="80"/>
      <c r="C35" s="10" t="s">
        <v>111</v>
      </c>
      <c r="D35" s="41">
        <v>0</v>
      </c>
      <c r="E35" s="38">
        <v>0</v>
      </c>
      <c r="F35" s="38">
        <f>D35-E35</f>
        <v>0</v>
      </c>
      <c r="G35" s="11" t="s">
        <v>90</v>
      </c>
    </row>
    <row r="36" spans="1:7" ht="14.25" customHeight="1">
      <c r="A36" s="80"/>
      <c r="B36" s="80"/>
      <c r="C36" s="10" t="s">
        <v>112</v>
      </c>
      <c r="D36" s="41">
        <v>0</v>
      </c>
      <c r="E36" s="38">
        <v>0</v>
      </c>
      <c r="F36" s="38">
        <f>D36-E36</f>
        <v>0</v>
      </c>
      <c r="G36" s="11" t="s">
        <v>90</v>
      </c>
    </row>
    <row r="37" spans="1:7" ht="14.25" customHeight="1">
      <c r="A37" s="80"/>
      <c r="B37" s="88"/>
      <c r="C37" s="9" t="s">
        <v>113</v>
      </c>
      <c r="D37" s="38">
        <v>0</v>
      </c>
      <c r="E37" s="38">
        <v>0</v>
      </c>
      <c r="F37" s="38">
        <f t="shared" si="3"/>
        <v>0</v>
      </c>
      <c r="G37" s="8" t="s">
        <v>90</v>
      </c>
    </row>
    <row r="38" spans="1:7" ht="14.25" customHeight="1">
      <c r="A38" s="80"/>
      <c r="B38" s="89"/>
      <c r="C38" s="59" t="s">
        <v>14</v>
      </c>
      <c r="D38" s="39">
        <v>0</v>
      </c>
      <c r="E38" s="39">
        <v>0</v>
      </c>
      <c r="F38" s="39">
        <f t="shared" si="3"/>
        <v>0</v>
      </c>
      <c r="G38" s="2" t="s">
        <v>90</v>
      </c>
    </row>
    <row r="39" spans="1:7" ht="14.25" customHeight="1">
      <c r="A39" s="80"/>
      <c r="B39" s="79" t="s">
        <v>1</v>
      </c>
      <c r="C39" s="9" t="s">
        <v>114</v>
      </c>
      <c r="D39" s="38">
        <v>0</v>
      </c>
      <c r="E39" s="38">
        <v>0</v>
      </c>
      <c r="F39" s="38">
        <f t="shared" si="3"/>
        <v>0</v>
      </c>
      <c r="G39" s="8" t="s">
        <v>90</v>
      </c>
    </row>
    <row r="40" spans="1:7" ht="14.25" customHeight="1">
      <c r="A40" s="80"/>
      <c r="B40" s="80"/>
      <c r="C40" s="9" t="s">
        <v>115</v>
      </c>
      <c r="D40" s="38">
        <v>0</v>
      </c>
      <c r="E40" s="38">
        <v>0</v>
      </c>
      <c r="F40" s="38">
        <f>D40-E40</f>
        <v>0</v>
      </c>
      <c r="G40" s="8" t="s">
        <v>90</v>
      </c>
    </row>
    <row r="41" spans="1:7" ht="14.25" customHeight="1">
      <c r="A41" s="80"/>
      <c r="B41" s="80"/>
      <c r="C41" s="9" t="s">
        <v>116</v>
      </c>
      <c r="D41" s="38">
        <v>3000000</v>
      </c>
      <c r="E41" s="38">
        <v>3000000</v>
      </c>
      <c r="F41" s="38">
        <f>D41-E41</f>
        <v>0</v>
      </c>
      <c r="G41" s="8" t="s">
        <v>90</v>
      </c>
    </row>
    <row r="42" spans="1:7" ht="14.25" customHeight="1">
      <c r="A42" s="80"/>
      <c r="B42" s="80"/>
      <c r="C42" s="9" t="s">
        <v>117</v>
      </c>
      <c r="D42" s="38">
        <v>696000</v>
      </c>
      <c r="E42" s="38">
        <v>696000</v>
      </c>
      <c r="F42" s="38">
        <f>D42-E42</f>
        <v>0</v>
      </c>
      <c r="G42" s="8" t="s">
        <v>90</v>
      </c>
    </row>
    <row r="43" spans="1:7" ht="14.25" customHeight="1">
      <c r="A43" s="80"/>
      <c r="B43" s="88"/>
      <c r="C43" s="9" t="s">
        <v>118</v>
      </c>
      <c r="D43" s="38">
        <v>0</v>
      </c>
      <c r="E43" s="38">
        <v>0</v>
      </c>
      <c r="F43" s="38">
        <f t="shared" si="3"/>
        <v>0</v>
      </c>
      <c r="G43" s="8" t="s">
        <v>90</v>
      </c>
    </row>
    <row r="44" spans="1:7" ht="14.25" customHeight="1">
      <c r="A44" s="80"/>
      <c r="B44" s="89"/>
      <c r="C44" s="59" t="s">
        <v>15</v>
      </c>
      <c r="D44" s="39">
        <v>3696000</v>
      </c>
      <c r="E44" s="39">
        <v>3696000</v>
      </c>
      <c r="F44" s="39">
        <f t="shared" si="3"/>
        <v>0</v>
      </c>
      <c r="G44" s="2" t="s">
        <v>90</v>
      </c>
    </row>
    <row r="45" spans="1:7" ht="14.25" customHeight="1">
      <c r="A45" s="81"/>
      <c r="B45" s="85" t="s">
        <v>16</v>
      </c>
      <c r="C45" s="85"/>
      <c r="D45" s="39">
        <v>-3696000</v>
      </c>
      <c r="E45" s="39">
        <v>-3696000</v>
      </c>
      <c r="F45" s="39">
        <f>F38-F44</f>
        <v>0</v>
      </c>
      <c r="G45" s="2" t="s">
        <v>90</v>
      </c>
    </row>
    <row r="46" spans="1:7" ht="14.25" customHeight="1">
      <c r="A46" s="90" t="s">
        <v>17</v>
      </c>
      <c r="B46" s="90"/>
      <c r="C46" s="90"/>
      <c r="D46" s="37">
        <v>0</v>
      </c>
      <c r="E46" s="42"/>
      <c r="F46" s="42"/>
      <c r="G46" s="7" t="s">
        <v>90</v>
      </c>
    </row>
    <row r="47" spans="1:7" ht="14.25" customHeight="1">
      <c r="A47" s="86" t="s">
        <v>18</v>
      </c>
      <c r="B47" s="86"/>
      <c r="C47" s="86"/>
      <c r="D47" s="39">
        <v>163023</v>
      </c>
      <c r="E47" s="39">
        <v>2014587</v>
      </c>
      <c r="F47" s="39">
        <f>D47-E47</f>
        <v>-1851564</v>
      </c>
      <c r="G47" s="2" t="s">
        <v>90</v>
      </c>
    </row>
    <row r="48" spans="1:7" s="3" customFormat="1" ht="14.25" customHeight="1">
      <c r="A48" s="66"/>
      <c r="B48" s="66"/>
      <c r="C48" s="66"/>
      <c r="D48" s="5"/>
      <c r="E48" s="5"/>
      <c r="F48" s="5"/>
      <c r="G48" s="4"/>
    </row>
    <row r="49" spans="1:7" ht="14.25" customHeight="1">
      <c r="A49" s="86" t="s">
        <v>0</v>
      </c>
      <c r="B49" s="86"/>
      <c r="C49" s="86"/>
      <c r="D49" s="39">
        <v>15823897</v>
      </c>
      <c r="E49" s="39">
        <v>15823897</v>
      </c>
      <c r="F49" s="39">
        <f>D49-E49</f>
        <v>0</v>
      </c>
      <c r="G49" s="2" t="s">
        <v>90</v>
      </c>
    </row>
    <row r="50" spans="1:7" ht="14.25" customHeight="1">
      <c r="A50" s="86" t="s">
        <v>19</v>
      </c>
      <c r="B50" s="86"/>
      <c r="C50" s="86"/>
      <c r="D50" s="39">
        <v>15986920</v>
      </c>
      <c r="E50" s="39">
        <v>17838484</v>
      </c>
      <c r="F50" s="39">
        <f>F47+F49</f>
        <v>-1851564</v>
      </c>
      <c r="G50" s="2" t="s">
        <v>90</v>
      </c>
    </row>
    <row r="51" spans="1:7" ht="14.25" customHeight="1">
      <c r="A51" s="87" t="s">
        <v>90</v>
      </c>
      <c r="B51" s="87"/>
      <c r="C51" s="87"/>
      <c r="D51" s="87"/>
      <c r="E51" s="87"/>
      <c r="F51" s="87"/>
      <c r="G51" s="87"/>
    </row>
    <row r="52" spans="1:7" ht="14.25" customHeight="1"/>
    <row r="53" spans="1:7" ht="14.25" customHeight="1"/>
    <row r="54" spans="1:7" ht="14.25" customHeight="1"/>
    <row r="55" spans="1:7" ht="14.25" customHeight="1"/>
    <row r="56" spans="1:7" ht="14.25" customHeight="1"/>
    <row r="57" spans="1:7" ht="14.25" customHeight="1"/>
    <row r="58" spans="1:7" ht="14.25" customHeight="1"/>
    <row r="59" spans="1:7" ht="14.25" customHeight="1"/>
    <row r="60" spans="1:7" ht="14.25" customHeight="1"/>
    <row r="61" spans="1:7" ht="14.25" customHeight="1"/>
    <row r="62" spans="1:7" ht="14.25" customHeight="1"/>
    <row r="63" spans="1:7" ht="14.25" customHeight="1"/>
    <row r="64" spans="1: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password="F9F8" sheet="1" scenarios="1" selectLockedCells="1"/>
  <mergeCells count="23">
    <mergeCell ref="A49:C49"/>
    <mergeCell ref="A50:C50"/>
    <mergeCell ref="A51:G51"/>
    <mergeCell ref="A33:A45"/>
    <mergeCell ref="B33:B38"/>
    <mergeCell ref="B39:B44"/>
    <mergeCell ref="B45:C45"/>
    <mergeCell ref="A46:C46"/>
    <mergeCell ref="A47:C47"/>
    <mergeCell ref="A8:A24"/>
    <mergeCell ref="B8:B17"/>
    <mergeCell ref="B18:B23"/>
    <mergeCell ref="B24:C24"/>
    <mergeCell ref="A25:A32"/>
    <mergeCell ref="B25:B28"/>
    <mergeCell ref="B29:B31"/>
    <mergeCell ref="B32:C32"/>
    <mergeCell ref="A7:C7"/>
    <mergeCell ref="A1:B1"/>
    <mergeCell ref="F1:G1"/>
    <mergeCell ref="E2:G2"/>
    <mergeCell ref="A3:G3"/>
    <mergeCell ref="A5:G5"/>
  </mergeCells>
  <phoneticPr fontId="11"/>
  <pageMargins left="0" right="0" top="0" bottom="0" header="0" footer="0"/>
  <pageSetup paperSize="9" fitToHeight="0" orientation="portrait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topLeftCell="A40" zoomScaleNormal="100" zoomScaleSheetLayoutView="100" workbookViewId="0"/>
  </sheetViews>
  <sheetFormatPr defaultRowHeight="13.5"/>
  <cols>
    <col min="1" max="1" width="3.5" style="1" customWidth="1"/>
    <col min="2" max="2" width="3.375" style="1" customWidth="1"/>
    <col min="3" max="3" width="36.125" style="1" customWidth="1"/>
    <col min="4" max="7" width="8.125" style="1" customWidth="1"/>
    <col min="8" max="16384" width="9" style="1"/>
  </cols>
  <sheetData>
    <row r="1" spans="1:7" ht="21.75" customHeight="1">
      <c r="A1" s="16"/>
      <c r="B1" s="16"/>
      <c r="C1" s="16"/>
      <c r="D1" s="16"/>
      <c r="E1" s="16"/>
      <c r="F1" s="16"/>
      <c r="G1" s="16"/>
    </row>
    <row r="2" spans="1:7" ht="15" customHeight="1">
      <c r="A2" s="57"/>
      <c r="B2" s="57"/>
      <c r="C2" s="57"/>
      <c r="D2" s="15"/>
      <c r="E2" s="15"/>
      <c r="F2" s="15"/>
      <c r="G2" s="15"/>
    </row>
    <row r="3" spans="1:7" ht="14.25">
      <c r="A3" s="77" t="s">
        <v>164</v>
      </c>
      <c r="B3" s="77"/>
      <c r="C3" s="77"/>
      <c r="D3" s="77"/>
      <c r="E3" s="77"/>
      <c r="F3" s="77"/>
      <c r="G3" s="77"/>
    </row>
    <row r="4" spans="1:7" s="3" customFormat="1">
      <c r="A4" s="14"/>
      <c r="B4" s="14"/>
      <c r="C4" s="14"/>
      <c r="D4" s="62"/>
      <c r="E4" s="62"/>
      <c r="F4" s="62"/>
      <c r="G4" s="62"/>
    </row>
    <row r="5" spans="1:7">
      <c r="A5" s="91" t="s">
        <v>121</v>
      </c>
      <c r="B5" s="91"/>
      <c r="C5" s="91"/>
      <c r="D5" s="91"/>
      <c r="E5" s="91"/>
      <c r="F5" s="91"/>
      <c r="G5" s="91"/>
    </row>
    <row r="6" spans="1:7" ht="13.5" customHeight="1">
      <c r="A6" s="63"/>
      <c r="B6" s="63"/>
      <c r="C6" s="63"/>
      <c r="D6" s="63"/>
      <c r="E6" s="63"/>
      <c r="F6" s="63"/>
      <c r="G6" s="63" t="s">
        <v>163</v>
      </c>
    </row>
    <row r="7" spans="1:7">
      <c r="A7" s="92" t="s">
        <v>4</v>
      </c>
      <c r="B7" s="93"/>
      <c r="C7" s="94"/>
      <c r="D7" s="98" t="s">
        <v>122</v>
      </c>
      <c r="E7" s="98" t="s">
        <v>123</v>
      </c>
      <c r="F7" s="98" t="s">
        <v>124</v>
      </c>
      <c r="G7" s="98" t="s">
        <v>125</v>
      </c>
    </row>
    <row r="8" spans="1:7" ht="8.25" customHeight="1">
      <c r="A8" s="95"/>
      <c r="B8" s="96"/>
      <c r="C8" s="97"/>
      <c r="D8" s="99"/>
      <c r="E8" s="101"/>
      <c r="F8" s="101"/>
      <c r="G8" s="99"/>
    </row>
    <row r="9" spans="1:7" ht="14.25" customHeight="1">
      <c r="A9" s="79" t="s">
        <v>20</v>
      </c>
      <c r="B9" s="82" t="s">
        <v>3</v>
      </c>
      <c r="C9" s="12" t="s">
        <v>89</v>
      </c>
      <c r="D9" s="37">
        <v>89465550</v>
      </c>
      <c r="E9" s="37">
        <v>0</v>
      </c>
      <c r="F9" s="37">
        <v>89465550</v>
      </c>
      <c r="G9" s="37">
        <v>0</v>
      </c>
    </row>
    <row r="10" spans="1:7" ht="14.25" customHeight="1">
      <c r="A10" s="80"/>
      <c r="B10" s="82"/>
      <c r="C10" s="9" t="s">
        <v>126</v>
      </c>
      <c r="D10" s="38">
        <v>89465550</v>
      </c>
      <c r="E10" s="38">
        <v>0</v>
      </c>
      <c r="F10" s="38">
        <v>89465550</v>
      </c>
      <c r="G10" s="38">
        <v>0</v>
      </c>
    </row>
    <row r="11" spans="1:7" ht="14.25" customHeight="1">
      <c r="A11" s="80"/>
      <c r="B11" s="82"/>
      <c r="C11" s="9" t="s">
        <v>91</v>
      </c>
      <c r="D11" s="38">
        <v>3795000</v>
      </c>
      <c r="E11" s="38">
        <v>0</v>
      </c>
      <c r="F11" s="38">
        <v>1400000</v>
      </c>
      <c r="G11" s="38">
        <v>2395000</v>
      </c>
    </row>
    <row r="12" spans="1:7" ht="14.25" customHeight="1">
      <c r="A12" s="80"/>
      <c r="B12" s="82"/>
      <c r="C12" s="9" t="s">
        <v>127</v>
      </c>
      <c r="D12" s="38">
        <v>3795000</v>
      </c>
      <c r="E12" s="38">
        <v>0</v>
      </c>
      <c r="F12" s="38">
        <v>1400000</v>
      </c>
      <c r="G12" s="38">
        <v>2395000</v>
      </c>
    </row>
    <row r="13" spans="1:7" ht="14.25" customHeight="1">
      <c r="A13" s="80"/>
      <c r="B13" s="82"/>
      <c r="C13" s="9" t="s">
        <v>92</v>
      </c>
      <c r="D13" s="38">
        <v>10445000</v>
      </c>
      <c r="E13" s="38">
        <v>0</v>
      </c>
      <c r="F13" s="38">
        <v>6133000</v>
      </c>
      <c r="G13" s="38">
        <v>4312000</v>
      </c>
    </row>
    <row r="14" spans="1:7" ht="14.25" customHeight="1">
      <c r="A14" s="80"/>
      <c r="B14" s="82"/>
      <c r="C14" s="9" t="s">
        <v>128</v>
      </c>
      <c r="D14" s="38">
        <v>10445000</v>
      </c>
      <c r="E14" s="38">
        <v>0</v>
      </c>
      <c r="F14" s="38">
        <v>6133000</v>
      </c>
      <c r="G14" s="38">
        <v>4312000</v>
      </c>
    </row>
    <row r="15" spans="1:7" ht="14.25" customHeight="1">
      <c r="A15" s="80"/>
      <c r="B15" s="82"/>
      <c r="C15" s="9" t="s">
        <v>94</v>
      </c>
      <c r="D15" s="38">
        <v>505000</v>
      </c>
      <c r="E15" s="38">
        <v>185000</v>
      </c>
      <c r="F15" s="38">
        <v>320000</v>
      </c>
      <c r="G15" s="38">
        <v>0</v>
      </c>
    </row>
    <row r="16" spans="1:7" ht="14.25" customHeight="1">
      <c r="A16" s="80"/>
      <c r="B16" s="82"/>
      <c r="C16" s="9" t="s">
        <v>129</v>
      </c>
      <c r="D16" s="38">
        <v>505000</v>
      </c>
      <c r="E16" s="38">
        <v>185000</v>
      </c>
      <c r="F16" s="38">
        <v>320000</v>
      </c>
      <c r="G16" s="38">
        <v>0</v>
      </c>
    </row>
    <row r="17" spans="1:7" ht="14.25" customHeight="1">
      <c r="A17" s="80"/>
      <c r="B17" s="82"/>
      <c r="C17" s="9" t="s">
        <v>96</v>
      </c>
      <c r="D17" s="38">
        <v>45270</v>
      </c>
      <c r="E17" s="38">
        <v>100</v>
      </c>
      <c r="F17" s="38">
        <v>45000</v>
      </c>
      <c r="G17" s="38">
        <v>170</v>
      </c>
    </row>
    <row r="18" spans="1:7" ht="14.25" customHeight="1">
      <c r="A18" s="80"/>
      <c r="B18" s="82"/>
      <c r="C18" s="9" t="s">
        <v>130</v>
      </c>
      <c r="D18" s="38">
        <v>45270</v>
      </c>
      <c r="E18" s="38">
        <v>100</v>
      </c>
      <c r="F18" s="38">
        <v>45000</v>
      </c>
      <c r="G18" s="38">
        <v>170</v>
      </c>
    </row>
    <row r="19" spans="1:7" ht="14.25" customHeight="1">
      <c r="A19" s="80"/>
      <c r="B19" s="82"/>
      <c r="C19" s="59" t="s">
        <v>6</v>
      </c>
      <c r="D19" s="39">
        <v>104255820</v>
      </c>
      <c r="E19" s="39">
        <v>185100</v>
      </c>
      <c r="F19" s="39">
        <v>97363550</v>
      </c>
      <c r="G19" s="39">
        <v>6707170</v>
      </c>
    </row>
    <row r="20" spans="1:7" ht="14.25" customHeight="1">
      <c r="A20" s="80"/>
      <c r="B20" s="80" t="s">
        <v>1</v>
      </c>
      <c r="C20" s="10" t="s">
        <v>99</v>
      </c>
      <c r="D20" s="38">
        <v>73946505</v>
      </c>
      <c r="E20" s="38">
        <v>0</v>
      </c>
      <c r="F20" s="38">
        <v>68418327</v>
      </c>
      <c r="G20" s="38">
        <v>5528178</v>
      </c>
    </row>
    <row r="21" spans="1:7" ht="14.25" customHeight="1">
      <c r="A21" s="80"/>
      <c r="B21" s="80"/>
      <c r="C21" s="10" t="s">
        <v>131</v>
      </c>
      <c r="D21" s="38">
        <v>27410400</v>
      </c>
      <c r="E21" s="38">
        <v>0</v>
      </c>
      <c r="F21" s="38">
        <v>27410400</v>
      </c>
      <c r="G21" s="38">
        <v>0</v>
      </c>
    </row>
    <row r="22" spans="1:7" ht="14.25" customHeight="1">
      <c r="A22" s="80"/>
      <c r="B22" s="80"/>
      <c r="C22" s="10" t="s">
        <v>132</v>
      </c>
      <c r="D22" s="38">
        <v>15265648</v>
      </c>
      <c r="E22" s="38">
        <v>0</v>
      </c>
      <c r="F22" s="38">
        <v>15265648</v>
      </c>
      <c r="G22" s="38">
        <v>0</v>
      </c>
    </row>
    <row r="23" spans="1:7" ht="14.25" customHeight="1">
      <c r="A23" s="80"/>
      <c r="B23" s="80"/>
      <c r="C23" s="10" t="s">
        <v>133</v>
      </c>
      <c r="D23" s="38">
        <v>23284657</v>
      </c>
      <c r="E23" s="38">
        <v>0</v>
      </c>
      <c r="F23" s="38">
        <v>17756479</v>
      </c>
      <c r="G23" s="38">
        <v>5528178</v>
      </c>
    </row>
    <row r="24" spans="1:7" ht="14.25" customHeight="1">
      <c r="A24" s="80"/>
      <c r="B24" s="80"/>
      <c r="C24" s="10" t="s">
        <v>134</v>
      </c>
      <c r="D24" s="38">
        <v>625800</v>
      </c>
      <c r="E24" s="38">
        <v>0</v>
      </c>
      <c r="F24" s="38">
        <v>625800</v>
      </c>
      <c r="G24" s="38">
        <v>0</v>
      </c>
    </row>
    <row r="25" spans="1:7" ht="14.25" customHeight="1">
      <c r="A25" s="80"/>
      <c r="B25" s="80"/>
      <c r="C25" s="10" t="s">
        <v>135</v>
      </c>
      <c r="D25" s="38">
        <v>7360000</v>
      </c>
      <c r="E25" s="38">
        <v>0</v>
      </c>
      <c r="F25" s="38">
        <v>7360000</v>
      </c>
      <c r="G25" s="38">
        <v>0</v>
      </c>
    </row>
    <row r="26" spans="1:7" ht="14.25" customHeight="1">
      <c r="A26" s="80"/>
      <c r="B26" s="80"/>
      <c r="C26" s="10" t="s">
        <v>100</v>
      </c>
      <c r="D26" s="38">
        <v>7966901</v>
      </c>
      <c r="E26" s="38">
        <v>195100</v>
      </c>
      <c r="F26" s="38">
        <v>7206000</v>
      </c>
      <c r="G26" s="38">
        <v>565801</v>
      </c>
    </row>
    <row r="27" spans="1:7" ht="14.25" customHeight="1">
      <c r="A27" s="80"/>
      <c r="B27" s="80"/>
      <c r="C27" s="10" t="s">
        <v>136</v>
      </c>
      <c r="D27" s="38">
        <v>571600</v>
      </c>
      <c r="E27" s="38">
        <v>0</v>
      </c>
      <c r="F27" s="38">
        <v>550000</v>
      </c>
      <c r="G27" s="38">
        <v>21600</v>
      </c>
    </row>
    <row r="28" spans="1:7" ht="14.25" customHeight="1">
      <c r="A28" s="80"/>
      <c r="B28" s="80"/>
      <c r="C28" s="10" t="s">
        <v>137</v>
      </c>
      <c r="D28" s="38">
        <v>1016240</v>
      </c>
      <c r="E28" s="38">
        <v>153570</v>
      </c>
      <c r="F28" s="38">
        <v>850000</v>
      </c>
      <c r="G28" s="38">
        <v>12670</v>
      </c>
    </row>
    <row r="29" spans="1:7" ht="14.25" customHeight="1">
      <c r="A29" s="80"/>
      <c r="B29" s="80"/>
      <c r="C29" s="10" t="s">
        <v>138</v>
      </c>
      <c r="D29" s="38">
        <v>251600</v>
      </c>
      <c r="E29" s="38">
        <v>0</v>
      </c>
      <c r="F29" s="38">
        <v>250000</v>
      </c>
      <c r="G29" s="38">
        <v>1600</v>
      </c>
    </row>
    <row r="30" spans="1:7" ht="14.25" customHeight="1">
      <c r="A30" s="80"/>
      <c r="B30" s="80"/>
      <c r="C30" s="10" t="s">
        <v>139</v>
      </c>
      <c r="D30" s="38">
        <v>100000</v>
      </c>
      <c r="E30" s="38">
        <v>0</v>
      </c>
      <c r="F30" s="38">
        <v>100000</v>
      </c>
      <c r="G30" s="38">
        <v>0</v>
      </c>
    </row>
    <row r="31" spans="1:7" ht="14.25" customHeight="1">
      <c r="A31" s="80"/>
      <c r="B31" s="80"/>
      <c r="C31" s="10" t="s">
        <v>140</v>
      </c>
      <c r="D31" s="38">
        <v>1055080</v>
      </c>
      <c r="E31" s="38">
        <v>0</v>
      </c>
      <c r="F31" s="38">
        <v>1000000</v>
      </c>
      <c r="G31" s="38">
        <v>55080</v>
      </c>
    </row>
    <row r="32" spans="1:7" ht="14.25" customHeight="1">
      <c r="A32" s="80"/>
      <c r="B32" s="80"/>
      <c r="C32" s="10" t="s">
        <v>141</v>
      </c>
      <c r="D32" s="38">
        <v>300000</v>
      </c>
      <c r="E32" s="38">
        <v>0</v>
      </c>
      <c r="F32" s="38">
        <v>300000</v>
      </c>
      <c r="G32" s="38">
        <v>0</v>
      </c>
    </row>
    <row r="33" spans="1:7" ht="14.25" customHeight="1">
      <c r="A33" s="80"/>
      <c r="B33" s="80"/>
      <c r="C33" s="10" t="s">
        <v>142</v>
      </c>
      <c r="D33" s="38">
        <v>400000</v>
      </c>
      <c r="E33" s="38">
        <v>0</v>
      </c>
      <c r="F33" s="38">
        <v>400000</v>
      </c>
      <c r="G33" s="38">
        <v>0</v>
      </c>
    </row>
    <row r="34" spans="1:7" ht="14.25" customHeight="1">
      <c r="A34" s="80"/>
      <c r="B34" s="80"/>
      <c r="C34" s="10" t="s">
        <v>143</v>
      </c>
      <c r="D34" s="38">
        <v>200455</v>
      </c>
      <c r="E34" s="38">
        <v>0</v>
      </c>
      <c r="F34" s="38">
        <v>200000</v>
      </c>
      <c r="G34" s="38">
        <v>455</v>
      </c>
    </row>
    <row r="35" spans="1:7" ht="14.25" customHeight="1">
      <c r="A35" s="80"/>
      <c r="B35" s="80"/>
      <c r="C35" s="10" t="s">
        <v>144</v>
      </c>
      <c r="D35" s="38">
        <v>80000</v>
      </c>
      <c r="E35" s="38">
        <v>10000</v>
      </c>
      <c r="F35" s="38">
        <v>70000</v>
      </c>
      <c r="G35" s="38">
        <v>0</v>
      </c>
    </row>
    <row r="36" spans="1:7" ht="14.25" customHeight="1">
      <c r="A36" s="80"/>
      <c r="B36" s="80"/>
      <c r="C36" s="10" t="s">
        <v>145</v>
      </c>
      <c r="D36" s="38">
        <v>16000</v>
      </c>
      <c r="E36" s="38">
        <v>0</v>
      </c>
      <c r="F36" s="38">
        <v>16000</v>
      </c>
      <c r="G36" s="38">
        <v>0</v>
      </c>
    </row>
    <row r="37" spans="1:7" ht="14.25" customHeight="1">
      <c r="A37" s="80"/>
      <c r="B37" s="80"/>
      <c r="C37" s="10" t="s">
        <v>146</v>
      </c>
      <c r="D37" s="38">
        <v>1084280</v>
      </c>
      <c r="E37" s="38">
        <v>0</v>
      </c>
      <c r="F37" s="38">
        <v>800000</v>
      </c>
      <c r="G37" s="38">
        <v>284280</v>
      </c>
    </row>
    <row r="38" spans="1:7" ht="14.25" customHeight="1">
      <c r="A38" s="80"/>
      <c r="B38" s="80"/>
      <c r="C38" s="10" t="s">
        <v>147</v>
      </c>
      <c r="D38" s="38">
        <v>163806</v>
      </c>
      <c r="E38" s="38">
        <v>31530</v>
      </c>
      <c r="F38" s="38">
        <v>130000</v>
      </c>
      <c r="G38" s="38">
        <v>2276</v>
      </c>
    </row>
    <row r="39" spans="1:7" ht="14.25" customHeight="1">
      <c r="A39" s="80"/>
      <c r="B39" s="80"/>
      <c r="C39" s="10" t="s">
        <v>148</v>
      </c>
      <c r="D39" s="38">
        <v>579140</v>
      </c>
      <c r="E39" s="38">
        <v>0</v>
      </c>
      <c r="F39" s="38">
        <v>410000</v>
      </c>
      <c r="G39" s="38">
        <v>169140</v>
      </c>
    </row>
    <row r="40" spans="1:7" ht="14.25" customHeight="1">
      <c r="A40" s="80"/>
      <c r="B40" s="80"/>
      <c r="C40" s="10" t="s">
        <v>149</v>
      </c>
      <c r="D40" s="38">
        <v>1640000</v>
      </c>
      <c r="E40" s="38">
        <v>0</v>
      </c>
      <c r="F40" s="38">
        <v>1640000</v>
      </c>
      <c r="G40" s="38">
        <v>0</v>
      </c>
    </row>
    <row r="41" spans="1:7" ht="14.25" customHeight="1">
      <c r="A41" s="80"/>
      <c r="B41" s="80"/>
      <c r="C41" s="10" t="s">
        <v>150</v>
      </c>
      <c r="D41" s="38">
        <v>220000</v>
      </c>
      <c r="E41" s="38">
        <v>0</v>
      </c>
      <c r="F41" s="38">
        <v>220000</v>
      </c>
      <c r="G41" s="38">
        <v>0</v>
      </c>
    </row>
    <row r="42" spans="1:7" ht="14.25" customHeight="1">
      <c r="A42" s="80"/>
      <c r="B42" s="80"/>
      <c r="C42" s="10" t="s">
        <v>151</v>
      </c>
      <c r="D42" s="38">
        <v>288700</v>
      </c>
      <c r="E42" s="38">
        <v>0</v>
      </c>
      <c r="F42" s="38">
        <v>270000</v>
      </c>
      <c r="G42" s="38">
        <v>18700</v>
      </c>
    </row>
    <row r="43" spans="1:7" ht="14.25" customHeight="1">
      <c r="A43" s="80"/>
      <c r="B43" s="80"/>
      <c r="C43" s="10" t="s">
        <v>101</v>
      </c>
      <c r="D43" s="38">
        <v>14813191</v>
      </c>
      <c r="E43" s="38">
        <v>0</v>
      </c>
      <c r="F43" s="38">
        <v>14200000</v>
      </c>
      <c r="G43" s="38">
        <v>613191</v>
      </c>
    </row>
    <row r="44" spans="1:7" ht="14.25" customHeight="1">
      <c r="A44" s="80"/>
      <c r="B44" s="80"/>
      <c r="C44" s="10" t="s">
        <v>152</v>
      </c>
      <c r="D44" s="38">
        <v>6202800</v>
      </c>
      <c r="E44" s="38">
        <v>0</v>
      </c>
      <c r="F44" s="38">
        <v>6000000</v>
      </c>
      <c r="G44" s="38">
        <v>202800</v>
      </c>
    </row>
    <row r="45" spans="1:7" ht="14.25" customHeight="1">
      <c r="A45" s="80"/>
      <c r="B45" s="80"/>
      <c r="C45" s="10" t="s">
        <v>153</v>
      </c>
      <c r="D45" s="38">
        <v>20000</v>
      </c>
      <c r="E45" s="38">
        <v>0</v>
      </c>
      <c r="F45" s="38">
        <v>20000</v>
      </c>
      <c r="G45" s="38">
        <v>0</v>
      </c>
    </row>
    <row r="46" spans="1:7" ht="14.25" customHeight="1">
      <c r="A46" s="80"/>
      <c r="B46" s="80"/>
      <c r="C46" s="10" t="s">
        <v>154</v>
      </c>
      <c r="D46" s="38">
        <v>2720824</v>
      </c>
      <c r="E46" s="38">
        <v>0</v>
      </c>
      <c r="F46" s="38">
        <v>2500000</v>
      </c>
      <c r="G46" s="38">
        <v>220824</v>
      </c>
    </row>
    <row r="47" spans="1:7" ht="14.25" customHeight="1">
      <c r="A47" s="80"/>
      <c r="B47" s="80"/>
      <c r="C47" s="10" t="s">
        <v>141</v>
      </c>
      <c r="D47" s="38">
        <v>2500000</v>
      </c>
      <c r="E47" s="38">
        <v>0</v>
      </c>
      <c r="F47" s="38">
        <v>2500000</v>
      </c>
      <c r="G47" s="38">
        <v>0</v>
      </c>
    </row>
    <row r="48" spans="1:7" ht="14.25" customHeight="1">
      <c r="A48" s="80"/>
      <c r="B48" s="80"/>
      <c r="C48" s="10" t="s">
        <v>155</v>
      </c>
      <c r="D48" s="38">
        <v>417542</v>
      </c>
      <c r="E48" s="38">
        <v>0</v>
      </c>
      <c r="F48" s="38">
        <v>300000</v>
      </c>
      <c r="G48" s="38">
        <v>117542</v>
      </c>
    </row>
    <row r="49" spans="1:7" ht="14.25" customHeight="1">
      <c r="A49" s="80"/>
      <c r="B49" s="80"/>
      <c r="C49" s="10" t="s">
        <v>139</v>
      </c>
      <c r="D49" s="38">
        <v>1362953</v>
      </c>
      <c r="E49" s="38">
        <v>0</v>
      </c>
      <c r="F49" s="38">
        <v>1300000</v>
      </c>
      <c r="G49" s="38">
        <v>62953</v>
      </c>
    </row>
    <row r="50" spans="1:7" ht="14.25" customHeight="1">
      <c r="A50" s="80"/>
      <c r="B50" s="80"/>
      <c r="C50" s="10" t="s">
        <v>156</v>
      </c>
      <c r="D50" s="38">
        <v>100000</v>
      </c>
      <c r="E50" s="38">
        <v>0</v>
      </c>
      <c r="F50" s="38">
        <v>100000</v>
      </c>
      <c r="G50" s="38">
        <v>0</v>
      </c>
    </row>
    <row r="51" spans="1:7" ht="14.25" customHeight="1">
      <c r="A51" s="80"/>
      <c r="B51" s="80"/>
      <c r="C51" s="10" t="s">
        <v>151</v>
      </c>
      <c r="D51" s="38">
        <v>1489072</v>
      </c>
      <c r="E51" s="38">
        <v>0</v>
      </c>
      <c r="F51" s="38">
        <v>1480000</v>
      </c>
      <c r="G51" s="38">
        <v>9072</v>
      </c>
    </row>
    <row r="52" spans="1:7" ht="14.25" customHeight="1">
      <c r="A52" s="80"/>
      <c r="B52" s="81"/>
      <c r="C52" s="59" t="s">
        <v>21</v>
      </c>
      <c r="D52" s="39">
        <v>96726597</v>
      </c>
      <c r="E52" s="39">
        <v>195100</v>
      </c>
      <c r="F52" s="39">
        <v>89824327</v>
      </c>
      <c r="G52" s="39">
        <v>6707170</v>
      </c>
    </row>
    <row r="53" spans="1:7" ht="14.25" customHeight="1">
      <c r="A53" s="81"/>
      <c r="B53" s="71" t="s">
        <v>22</v>
      </c>
      <c r="C53" s="73"/>
      <c r="D53" s="43">
        <f>D19-D52</f>
        <v>7529223</v>
      </c>
      <c r="E53" s="43">
        <f>E19-E52</f>
        <v>-10000</v>
      </c>
      <c r="F53" s="43">
        <f>F19-F52</f>
        <v>7539223</v>
      </c>
      <c r="G53" s="43">
        <f>G19-G52</f>
        <v>0</v>
      </c>
    </row>
    <row r="54" spans="1:7" ht="14.25" customHeight="1">
      <c r="A54" s="79" t="s">
        <v>157</v>
      </c>
      <c r="B54" s="65" t="s">
        <v>158</v>
      </c>
      <c r="C54" s="59" t="s">
        <v>23</v>
      </c>
      <c r="D54" s="39">
        <v>0</v>
      </c>
      <c r="E54" s="39">
        <v>0</v>
      </c>
      <c r="F54" s="39">
        <v>0</v>
      </c>
      <c r="G54" s="39">
        <v>0</v>
      </c>
    </row>
    <row r="55" spans="1:7" ht="14.25" customHeight="1">
      <c r="A55" s="80"/>
      <c r="B55" s="79" t="s">
        <v>1</v>
      </c>
      <c r="C55" s="61" t="s">
        <v>107</v>
      </c>
      <c r="D55" s="37">
        <v>3670200</v>
      </c>
      <c r="E55" s="37">
        <v>0</v>
      </c>
      <c r="F55" s="37">
        <v>3670200</v>
      </c>
      <c r="G55" s="37">
        <v>0</v>
      </c>
    </row>
    <row r="56" spans="1:7" ht="14.25" customHeight="1">
      <c r="A56" s="80"/>
      <c r="B56" s="80"/>
      <c r="C56" s="10" t="s">
        <v>159</v>
      </c>
      <c r="D56" s="38">
        <v>3670200</v>
      </c>
      <c r="E56" s="38">
        <v>0</v>
      </c>
      <c r="F56" s="38">
        <v>3670200</v>
      </c>
      <c r="G56" s="38">
        <v>0</v>
      </c>
    </row>
    <row r="57" spans="1:7" ht="14.25" customHeight="1">
      <c r="A57" s="80"/>
      <c r="B57" s="84"/>
      <c r="C57" s="59" t="s">
        <v>24</v>
      </c>
      <c r="D57" s="39">
        <v>3670200</v>
      </c>
      <c r="E57" s="39">
        <v>0</v>
      </c>
      <c r="F57" s="39">
        <v>3670200</v>
      </c>
      <c r="G57" s="39">
        <v>0</v>
      </c>
    </row>
    <row r="58" spans="1:7" ht="14.25" customHeight="1">
      <c r="A58" s="81"/>
      <c r="B58" s="102" t="s">
        <v>25</v>
      </c>
      <c r="C58" s="103"/>
      <c r="D58" s="43">
        <f>D54-D57</f>
        <v>-3670200</v>
      </c>
      <c r="E58" s="43">
        <f>E54-E57</f>
        <v>0</v>
      </c>
      <c r="F58" s="43">
        <f>F54-F57</f>
        <v>-3670200</v>
      </c>
      <c r="G58" s="43">
        <f>G54-G57</f>
        <v>0</v>
      </c>
    </row>
    <row r="59" spans="1:7" ht="14.25" customHeight="1">
      <c r="A59" s="104" t="s">
        <v>160</v>
      </c>
      <c r="B59" s="67" t="s">
        <v>158</v>
      </c>
      <c r="C59" s="59" t="s">
        <v>26</v>
      </c>
      <c r="D59" s="39">
        <v>0</v>
      </c>
      <c r="E59" s="39">
        <v>0</v>
      </c>
      <c r="F59" s="39">
        <v>0</v>
      </c>
      <c r="G59" s="39">
        <v>0</v>
      </c>
    </row>
    <row r="60" spans="1:7" ht="14.25" customHeight="1">
      <c r="A60" s="105"/>
      <c r="B60" s="79" t="s">
        <v>1</v>
      </c>
      <c r="C60" s="9" t="s">
        <v>116</v>
      </c>
      <c r="D60" s="38">
        <v>3000000</v>
      </c>
      <c r="E60" s="38">
        <v>0</v>
      </c>
      <c r="F60" s="38">
        <v>3000000</v>
      </c>
      <c r="G60" s="38">
        <v>0</v>
      </c>
    </row>
    <row r="61" spans="1:7" ht="14.25" customHeight="1">
      <c r="A61" s="105"/>
      <c r="B61" s="80"/>
      <c r="C61" s="9" t="s">
        <v>161</v>
      </c>
      <c r="D61" s="38">
        <v>3000000</v>
      </c>
      <c r="E61" s="38">
        <v>0</v>
      </c>
      <c r="F61" s="38">
        <v>3000000</v>
      </c>
      <c r="G61" s="38">
        <v>0</v>
      </c>
    </row>
    <row r="62" spans="1:7" ht="14.25" customHeight="1">
      <c r="A62" s="105"/>
      <c r="B62" s="80"/>
      <c r="C62" s="9" t="s">
        <v>117</v>
      </c>
      <c r="D62" s="38">
        <v>696000</v>
      </c>
      <c r="E62" s="38">
        <v>0</v>
      </c>
      <c r="F62" s="38">
        <v>696000</v>
      </c>
      <c r="G62" s="38">
        <v>0</v>
      </c>
    </row>
    <row r="63" spans="1:7" ht="14.25" customHeight="1">
      <c r="A63" s="105"/>
      <c r="B63" s="88"/>
      <c r="C63" s="9" t="s">
        <v>162</v>
      </c>
      <c r="D63" s="38">
        <v>696000</v>
      </c>
      <c r="E63" s="38">
        <v>0</v>
      </c>
      <c r="F63" s="38">
        <v>696000</v>
      </c>
      <c r="G63" s="38">
        <v>0</v>
      </c>
    </row>
    <row r="64" spans="1:7" ht="14.25" customHeight="1">
      <c r="A64" s="105"/>
      <c r="B64" s="89"/>
      <c r="C64" s="64" t="s">
        <v>15</v>
      </c>
      <c r="D64" s="37">
        <v>3696000</v>
      </c>
      <c r="E64" s="37">
        <v>0</v>
      </c>
      <c r="F64" s="37">
        <v>3696000</v>
      </c>
      <c r="G64" s="37">
        <v>0</v>
      </c>
    </row>
    <row r="65" spans="1:7" ht="14.25" customHeight="1">
      <c r="A65" s="106"/>
      <c r="B65" s="71" t="s">
        <v>27</v>
      </c>
      <c r="C65" s="73"/>
      <c r="D65" s="43">
        <f>D59-D64</f>
        <v>-3696000</v>
      </c>
      <c r="E65" s="43">
        <f>E59-E64</f>
        <v>0</v>
      </c>
      <c r="F65" s="43">
        <f>F59-F64</f>
        <v>-3696000</v>
      </c>
      <c r="G65" s="43">
        <f>G59-G64</f>
        <v>0</v>
      </c>
    </row>
    <row r="66" spans="1:7" ht="14.25" customHeight="1">
      <c r="A66" s="33"/>
      <c r="B66" s="34"/>
      <c r="C66" s="35" t="s">
        <v>78</v>
      </c>
      <c r="D66" s="43">
        <v>0</v>
      </c>
      <c r="E66" s="43">
        <v>0</v>
      </c>
      <c r="F66" s="43">
        <v>0</v>
      </c>
      <c r="G66" s="43">
        <v>0</v>
      </c>
    </row>
    <row r="67" spans="1:7" ht="14.25" customHeight="1">
      <c r="A67" s="33"/>
      <c r="B67" s="34"/>
      <c r="C67" s="35" t="s">
        <v>28</v>
      </c>
      <c r="D67" s="43">
        <f>D53+D58+D65-D66</f>
        <v>163023</v>
      </c>
      <c r="E67" s="43">
        <f>E53+E58+E65-E66</f>
        <v>-10000</v>
      </c>
      <c r="F67" s="43">
        <f>F53+F58+F65-F66</f>
        <v>173023</v>
      </c>
      <c r="G67" s="43">
        <f>G53+G58+G65-G66</f>
        <v>0</v>
      </c>
    </row>
    <row r="68" spans="1:7" ht="14.25" customHeight="1">
      <c r="A68" s="66"/>
      <c r="B68" s="66"/>
      <c r="C68" s="66"/>
      <c r="D68" s="5"/>
      <c r="E68" s="5"/>
      <c r="F68" s="5"/>
      <c r="G68" s="5"/>
    </row>
    <row r="69" spans="1:7" ht="14.25" customHeight="1">
      <c r="A69" s="33"/>
      <c r="B69" s="34"/>
      <c r="C69" s="35" t="s">
        <v>79</v>
      </c>
      <c r="D69" s="39">
        <v>15823897</v>
      </c>
      <c r="E69" s="39">
        <v>1198488</v>
      </c>
      <c r="F69" s="39">
        <v>14618914</v>
      </c>
      <c r="G69" s="39">
        <v>6495</v>
      </c>
    </row>
    <row r="70" spans="1:7" ht="14.25" customHeight="1">
      <c r="A70" s="33"/>
      <c r="B70" s="34"/>
      <c r="C70" s="35" t="s">
        <v>80</v>
      </c>
      <c r="D70" s="43">
        <f>D67+D69</f>
        <v>15986920</v>
      </c>
      <c r="E70" s="43">
        <f>E67+E69</f>
        <v>1188488</v>
      </c>
      <c r="F70" s="43">
        <f>F67+F69</f>
        <v>14791937</v>
      </c>
      <c r="G70" s="43">
        <f>G67+G69</f>
        <v>6495</v>
      </c>
    </row>
    <row r="71" spans="1:7" ht="14.25" customHeight="1">
      <c r="A71" s="100"/>
      <c r="B71" s="100"/>
      <c r="C71" s="100"/>
      <c r="D71" s="100"/>
      <c r="E71" s="100"/>
      <c r="F71" s="100"/>
      <c r="G71" s="100"/>
    </row>
    <row r="72" spans="1:7" ht="14.25" customHeight="1"/>
    <row r="73" spans="1:7" ht="14.25" customHeight="1"/>
    <row r="74" spans="1:7" ht="14.25" customHeight="1"/>
    <row r="75" spans="1:7" ht="14.25" customHeight="1"/>
    <row r="76" spans="1:7" ht="14.25" customHeight="1"/>
    <row r="77" spans="1:7" ht="14.25" customHeight="1"/>
    <row r="78" spans="1:7" ht="14.25" customHeight="1"/>
    <row r="79" spans="1:7" ht="14.25" customHeight="1"/>
  </sheetData>
  <sheetProtection password="F9F8" sheet="1" scenarios="1" selectLockedCells="1"/>
  <mergeCells count="18">
    <mergeCell ref="A71:G71"/>
    <mergeCell ref="F7:F8"/>
    <mergeCell ref="E7:E8"/>
    <mergeCell ref="A54:A58"/>
    <mergeCell ref="B55:B57"/>
    <mergeCell ref="B58:C58"/>
    <mergeCell ref="A59:A65"/>
    <mergeCell ref="B60:B64"/>
    <mergeCell ref="B65:C65"/>
    <mergeCell ref="A9:A53"/>
    <mergeCell ref="B9:B19"/>
    <mergeCell ref="B20:B52"/>
    <mergeCell ref="B53:C53"/>
    <mergeCell ref="A3:G3"/>
    <mergeCell ref="A5:G5"/>
    <mergeCell ref="A7:C8"/>
    <mergeCell ref="D7:D8"/>
    <mergeCell ref="G7:G8"/>
  </mergeCells>
  <phoneticPr fontId="11"/>
  <pageMargins left="0" right="0" top="0.39370078740157483" bottom="0" header="0" footer="0"/>
  <pageSetup paperSize="9" firstPageNumber="4" orientation="portrait" useFirstPageNumber="1" horizontalDpi="300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BreakPreview" topLeftCell="A40" zoomScaleNormal="100" zoomScaleSheetLayoutView="100" workbookViewId="0"/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7" width="8.125" style="1" customWidth="1"/>
    <col min="8" max="16384" width="9" style="1"/>
  </cols>
  <sheetData>
    <row r="1" spans="1:7" ht="21.75" customHeight="1">
      <c r="A1" s="16"/>
      <c r="B1" s="16"/>
      <c r="C1" s="16"/>
      <c r="D1" s="16"/>
      <c r="E1" s="16"/>
      <c r="F1" s="16"/>
      <c r="G1" s="16"/>
    </row>
    <row r="2" spans="1:7" ht="15" customHeight="1">
      <c r="A2" s="57"/>
      <c r="B2" s="57"/>
      <c r="C2" s="57"/>
      <c r="D2" s="15"/>
      <c r="E2" s="15"/>
      <c r="F2" s="15"/>
      <c r="G2" s="15"/>
    </row>
    <row r="3" spans="1:7" ht="14.25">
      <c r="A3" s="77" t="s">
        <v>166</v>
      </c>
      <c r="B3" s="77"/>
      <c r="C3" s="77"/>
      <c r="D3" s="77"/>
      <c r="E3" s="77"/>
      <c r="F3" s="77"/>
      <c r="G3" s="77"/>
    </row>
    <row r="4" spans="1:7" s="3" customFormat="1">
      <c r="A4" s="14"/>
      <c r="B4" s="14"/>
      <c r="C4" s="14"/>
      <c r="D4" s="62"/>
      <c r="E4" s="62"/>
      <c r="F4" s="62"/>
      <c r="G4" s="62"/>
    </row>
    <row r="5" spans="1:7">
      <c r="A5" s="91" t="s">
        <v>121</v>
      </c>
      <c r="B5" s="91"/>
      <c r="C5" s="91"/>
      <c r="D5" s="91"/>
      <c r="E5" s="91"/>
      <c r="F5" s="91"/>
      <c r="G5" s="91"/>
    </row>
    <row r="6" spans="1:7" ht="13.5" customHeight="1">
      <c r="A6" s="63"/>
      <c r="B6" s="63"/>
      <c r="C6" s="63"/>
      <c r="D6" s="63"/>
      <c r="E6" s="63"/>
      <c r="F6" s="63"/>
      <c r="G6" s="63" t="s">
        <v>165</v>
      </c>
    </row>
    <row r="7" spans="1:7">
      <c r="A7" s="92" t="s">
        <v>4</v>
      </c>
      <c r="B7" s="93"/>
      <c r="C7" s="94"/>
      <c r="D7" s="98" t="s">
        <v>122</v>
      </c>
      <c r="E7" s="98" t="s">
        <v>123</v>
      </c>
      <c r="F7" s="98" t="s">
        <v>124</v>
      </c>
      <c r="G7" s="98" t="s">
        <v>125</v>
      </c>
    </row>
    <row r="8" spans="1:7" ht="8.25" customHeight="1">
      <c r="A8" s="95"/>
      <c r="B8" s="96"/>
      <c r="C8" s="97"/>
      <c r="D8" s="99"/>
      <c r="E8" s="101"/>
      <c r="F8" s="101"/>
      <c r="G8" s="99"/>
    </row>
    <row r="9" spans="1:7" ht="14.25" customHeight="1">
      <c r="A9" s="79" t="s">
        <v>20</v>
      </c>
      <c r="B9" s="82" t="s">
        <v>3</v>
      </c>
      <c r="C9" s="12" t="s">
        <v>89</v>
      </c>
      <c r="D9" s="37">
        <v>89173910</v>
      </c>
      <c r="E9" s="37">
        <v>0</v>
      </c>
      <c r="F9" s="37">
        <v>89173910</v>
      </c>
      <c r="G9" s="37">
        <v>0</v>
      </c>
    </row>
    <row r="10" spans="1:7" ht="14.25" customHeight="1">
      <c r="A10" s="80"/>
      <c r="B10" s="82"/>
      <c r="C10" s="9" t="s">
        <v>126</v>
      </c>
      <c r="D10" s="38">
        <v>89173910</v>
      </c>
      <c r="E10" s="38">
        <v>0</v>
      </c>
      <c r="F10" s="38">
        <v>89173910</v>
      </c>
      <c r="G10" s="38">
        <v>0</v>
      </c>
    </row>
    <row r="11" spans="1:7" ht="14.25" customHeight="1">
      <c r="A11" s="80"/>
      <c r="B11" s="82"/>
      <c r="C11" s="9" t="s">
        <v>91</v>
      </c>
      <c r="D11" s="38">
        <v>3955420</v>
      </c>
      <c r="E11" s="38">
        <v>0</v>
      </c>
      <c r="F11" s="38">
        <v>1560420</v>
      </c>
      <c r="G11" s="38">
        <v>2395000</v>
      </c>
    </row>
    <row r="12" spans="1:7" ht="14.25" customHeight="1">
      <c r="A12" s="80"/>
      <c r="B12" s="82"/>
      <c r="C12" s="9" t="s">
        <v>127</v>
      </c>
      <c r="D12" s="38">
        <v>3955420</v>
      </c>
      <c r="E12" s="38">
        <v>0</v>
      </c>
      <c r="F12" s="38">
        <v>1560420</v>
      </c>
      <c r="G12" s="38">
        <v>2395000</v>
      </c>
    </row>
    <row r="13" spans="1:7" ht="14.25" customHeight="1">
      <c r="A13" s="80"/>
      <c r="B13" s="82"/>
      <c r="C13" s="9" t="s">
        <v>92</v>
      </c>
      <c r="D13" s="38">
        <v>10593000</v>
      </c>
      <c r="E13" s="38">
        <v>0</v>
      </c>
      <c r="F13" s="38">
        <v>6281000</v>
      </c>
      <c r="G13" s="38">
        <v>4312000</v>
      </c>
    </row>
    <row r="14" spans="1:7" ht="14.25" customHeight="1">
      <c r="A14" s="80"/>
      <c r="B14" s="82"/>
      <c r="C14" s="9" t="s">
        <v>128</v>
      </c>
      <c r="D14" s="38">
        <v>10593000</v>
      </c>
      <c r="E14" s="38">
        <v>0</v>
      </c>
      <c r="F14" s="38">
        <v>6281000</v>
      </c>
      <c r="G14" s="38">
        <v>4312000</v>
      </c>
    </row>
    <row r="15" spans="1:7" ht="14.25" customHeight="1">
      <c r="A15" s="80"/>
      <c r="B15" s="82"/>
      <c r="C15" s="9" t="s">
        <v>94</v>
      </c>
      <c r="D15" s="38">
        <v>584839</v>
      </c>
      <c r="E15" s="38">
        <v>185000</v>
      </c>
      <c r="F15" s="38">
        <v>399839</v>
      </c>
      <c r="G15" s="38">
        <v>0</v>
      </c>
    </row>
    <row r="16" spans="1:7" ht="14.25" customHeight="1">
      <c r="A16" s="80"/>
      <c r="B16" s="82"/>
      <c r="C16" s="9" t="s">
        <v>129</v>
      </c>
      <c r="D16" s="38">
        <v>584839</v>
      </c>
      <c r="E16" s="38">
        <v>185000</v>
      </c>
      <c r="F16" s="38">
        <v>399839</v>
      </c>
      <c r="G16" s="38">
        <v>0</v>
      </c>
    </row>
    <row r="17" spans="1:7" ht="14.25" customHeight="1">
      <c r="A17" s="80"/>
      <c r="B17" s="82"/>
      <c r="C17" s="9" t="s">
        <v>96</v>
      </c>
      <c r="D17" s="38">
        <v>44338</v>
      </c>
      <c r="E17" s="38">
        <v>132</v>
      </c>
      <c r="F17" s="38">
        <v>44036</v>
      </c>
      <c r="G17" s="38">
        <v>170</v>
      </c>
    </row>
    <row r="18" spans="1:7" ht="14.25" customHeight="1">
      <c r="A18" s="80"/>
      <c r="B18" s="82"/>
      <c r="C18" s="9" t="s">
        <v>130</v>
      </c>
      <c r="D18" s="38">
        <v>44338</v>
      </c>
      <c r="E18" s="38">
        <v>132</v>
      </c>
      <c r="F18" s="38">
        <v>44036</v>
      </c>
      <c r="G18" s="38">
        <v>170</v>
      </c>
    </row>
    <row r="19" spans="1:7" ht="14.25" customHeight="1">
      <c r="A19" s="80"/>
      <c r="B19" s="82"/>
      <c r="C19" s="59" t="s">
        <v>29</v>
      </c>
      <c r="D19" s="39">
        <v>104351507</v>
      </c>
      <c r="E19" s="39">
        <v>185132</v>
      </c>
      <c r="F19" s="39">
        <v>97459205</v>
      </c>
      <c r="G19" s="39">
        <v>6707170</v>
      </c>
    </row>
    <row r="20" spans="1:7" ht="14.25" customHeight="1">
      <c r="A20" s="80"/>
      <c r="B20" s="80" t="s">
        <v>1</v>
      </c>
      <c r="C20" s="10" t="s">
        <v>99</v>
      </c>
      <c r="D20" s="38">
        <v>73084284</v>
      </c>
      <c r="E20" s="38">
        <v>0</v>
      </c>
      <c r="F20" s="38">
        <v>67556106</v>
      </c>
      <c r="G20" s="38">
        <v>5528178</v>
      </c>
    </row>
    <row r="21" spans="1:7" ht="14.25" customHeight="1">
      <c r="A21" s="80"/>
      <c r="B21" s="80"/>
      <c r="C21" s="10" t="s">
        <v>131</v>
      </c>
      <c r="D21" s="38">
        <v>27410400</v>
      </c>
      <c r="E21" s="38">
        <v>0</v>
      </c>
      <c r="F21" s="38">
        <v>27410400</v>
      </c>
      <c r="G21" s="38">
        <v>0</v>
      </c>
    </row>
    <row r="22" spans="1:7" ht="14.25" customHeight="1">
      <c r="A22" s="80"/>
      <c r="B22" s="80"/>
      <c r="C22" s="10" t="s">
        <v>132</v>
      </c>
      <c r="D22" s="38">
        <v>15434010</v>
      </c>
      <c r="E22" s="38">
        <v>0</v>
      </c>
      <c r="F22" s="38">
        <v>15434010</v>
      </c>
      <c r="G22" s="38">
        <v>0</v>
      </c>
    </row>
    <row r="23" spans="1:7" ht="14.25" customHeight="1">
      <c r="A23" s="80"/>
      <c r="B23" s="80"/>
      <c r="C23" s="10" t="s">
        <v>133</v>
      </c>
      <c r="D23" s="38">
        <v>22474719</v>
      </c>
      <c r="E23" s="38">
        <v>0</v>
      </c>
      <c r="F23" s="38">
        <v>16946541</v>
      </c>
      <c r="G23" s="38">
        <v>5528178</v>
      </c>
    </row>
    <row r="24" spans="1:7" ht="14.25" customHeight="1">
      <c r="A24" s="80"/>
      <c r="B24" s="80"/>
      <c r="C24" s="10" t="s">
        <v>134</v>
      </c>
      <c r="D24" s="38">
        <v>625800</v>
      </c>
      <c r="E24" s="38">
        <v>0</v>
      </c>
      <c r="F24" s="38">
        <v>625800</v>
      </c>
      <c r="G24" s="38">
        <v>0</v>
      </c>
    </row>
    <row r="25" spans="1:7" ht="14.25" customHeight="1">
      <c r="A25" s="80"/>
      <c r="B25" s="80"/>
      <c r="C25" s="10" t="s">
        <v>135</v>
      </c>
      <c r="D25" s="38">
        <v>7139355</v>
      </c>
      <c r="E25" s="38">
        <v>0</v>
      </c>
      <c r="F25" s="38">
        <v>7139355</v>
      </c>
      <c r="G25" s="38">
        <v>0</v>
      </c>
    </row>
    <row r="26" spans="1:7" ht="14.25" customHeight="1">
      <c r="A26" s="80"/>
      <c r="B26" s="80"/>
      <c r="C26" s="10" t="s">
        <v>100</v>
      </c>
      <c r="D26" s="38">
        <v>7491564</v>
      </c>
      <c r="E26" s="38">
        <v>141726</v>
      </c>
      <c r="F26" s="38">
        <v>6784037</v>
      </c>
      <c r="G26" s="38">
        <v>565801</v>
      </c>
    </row>
    <row r="27" spans="1:7" ht="14.25" customHeight="1">
      <c r="A27" s="80"/>
      <c r="B27" s="80"/>
      <c r="C27" s="10" t="s">
        <v>136</v>
      </c>
      <c r="D27" s="38">
        <v>534200</v>
      </c>
      <c r="E27" s="38">
        <v>0</v>
      </c>
      <c r="F27" s="38">
        <v>512600</v>
      </c>
      <c r="G27" s="38">
        <v>21600</v>
      </c>
    </row>
    <row r="28" spans="1:7" ht="14.25" customHeight="1">
      <c r="A28" s="80"/>
      <c r="B28" s="80"/>
      <c r="C28" s="10" t="s">
        <v>137</v>
      </c>
      <c r="D28" s="38">
        <v>942640</v>
      </c>
      <c r="E28" s="38">
        <v>107430</v>
      </c>
      <c r="F28" s="38">
        <v>822540</v>
      </c>
      <c r="G28" s="38">
        <v>12670</v>
      </c>
    </row>
    <row r="29" spans="1:7" ht="14.25" customHeight="1">
      <c r="A29" s="80"/>
      <c r="B29" s="80"/>
      <c r="C29" s="10" t="s">
        <v>138</v>
      </c>
      <c r="D29" s="38">
        <v>225320</v>
      </c>
      <c r="E29" s="38">
        <v>0</v>
      </c>
      <c r="F29" s="38">
        <v>223720</v>
      </c>
      <c r="G29" s="38">
        <v>1600</v>
      </c>
    </row>
    <row r="30" spans="1:7" ht="14.25" customHeight="1">
      <c r="A30" s="80"/>
      <c r="B30" s="80"/>
      <c r="C30" s="10" t="s">
        <v>139</v>
      </c>
      <c r="D30" s="38">
        <v>91936</v>
      </c>
      <c r="E30" s="38">
        <v>0</v>
      </c>
      <c r="F30" s="38">
        <v>91936</v>
      </c>
      <c r="G30" s="38">
        <v>0</v>
      </c>
    </row>
    <row r="31" spans="1:7" ht="14.25" customHeight="1">
      <c r="A31" s="80"/>
      <c r="B31" s="80"/>
      <c r="C31" s="10" t="s">
        <v>140</v>
      </c>
      <c r="D31" s="38">
        <v>1030298</v>
      </c>
      <c r="E31" s="38">
        <v>0</v>
      </c>
      <c r="F31" s="38">
        <v>975218</v>
      </c>
      <c r="G31" s="38">
        <v>55080</v>
      </c>
    </row>
    <row r="32" spans="1:7" ht="14.25" customHeight="1">
      <c r="A32" s="80"/>
      <c r="B32" s="80"/>
      <c r="C32" s="10" t="s">
        <v>141</v>
      </c>
      <c r="D32" s="38">
        <v>252563</v>
      </c>
      <c r="E32" s="38">
        <v>0</v>
      </c>
      <c r="F32" s="38">
        <v>252563</v>
      </c>
      <c r="G32" s="38">
        <v>0</v>
      </c>
    </row>
    <row r="33" spans="1:7" ht="14.25" customHeight="1">
      <c r="A33" s="80"/>
      <c r="B33" s="80"/>
      <c r="C33" s="10" t="s">
        <v>142</v>
      </c>
      <c r="D33" s="38">
        <v>300384</v>
      </c>
      <c r="E33" s="38">
        <v>0</v>
      </c>
      <c r="F33" s="38">
        <v>300384</v>
      </c>
      <c r="G33" s="38">
        <v>0</v>
      </c>
    </row>
    <row r="34" spans="1:7" ht="14.25" customHeight="1">
      <c r="A34" s="80"/>
      <c r="B34" s="80"/>
      <c r="C34" s="10" t="s">
        <v>143</v>
      </c>
      <c r="D34" s="38">
        <v>189464</v>
      </c>
      <c r="E34" s="38">
        <v>0</v>
      </c>
      <c r="F34" s="38">
        <v>189009</v>
      </c>
      <c r="G34" s="38">
        <v>455</v>
      </c>
    </row>
    <row r="35" spans="1:7" ht="14.25" customHeight="1">
      <c r="A35" s="80"/>
      <c r="B35" s="80"/>
      <c r="C35" s="10" t="s">
        <v>144</v>
      </c>
      <c r="D35" s="38">
        <v>54934</v>
      </c>
      <c r="E35" s="38">
        <v>4500</v>
      </c>
      <c r="F35" s="38">
        <v>50434</v>
      </c>
      <c r="G35" s="38">
        <v>0</v>
      </c>
    </row>
    <row r="36" spans="1:7" ht="14.25" customHeight="1">
      <c r="A36" s="80"/>
      <c r="B36" s="80"/>
      <c r="C36" s="10" t="s">
        <v>145</v>
      </c>
      <c r="D36" s="38">
        <v>15800</v>
      </c>
      <c r="E36" s="38">
        <v>0</v>
      </c>
      <c r="F36" s="38">
        <v>15800</v>
      </c>
      <c r="G36" s="38">
        <v>0</v>
      </c>
    </row>
    <row r="37" spans="1:7" ht="14.25" customHeight="1">
      <c r="A37" s="80"/>
      <c r="B37" s="80"/>
      <c r="C37" s="10" t="s">
        <v>146</v>
      </c>
      <c r="D37" s="38">
        <v>1068872</v>
      </c>
      <c r="E37" s="38">
        <v>0</v>
      </c>
      <c r="F37" s="38">
        <v>784592</v>
      </c>
      <c r="G37" s="38">
        <v>284280</v>
      </c>
    </row>
    <row r="38" spans="1:7" ht="14.25" customHeight="1">
      <c r="A38" s="80"/>
      <c r="B38" s="80"/>
      <c r="C38" s="10" t="s">
        <v>147</v>
      </c>
      <c r="D38" s="38">
        <v>140840</v>
      </c>
      <c r="E38" s="38">
        <v>29796</v>
      </c>
      <c r="F38" s="38">
        <v>108768</v>
      </c>
      <c r="G38" s="38">
        <v>2276</v>
      </c>
    </row>
    <row r="39" spans="1:7" ht="14.25" customHeight="1">
      <c r="A39" s="80"/>
      <c r="B39" s="80"/>
      <c r="C39" s="10" t="s">
        <v>148</v>
      </c>
      <c r="D39" s="38">
        <v>557192</v>
      </c>
      <c r="E39" s="38">
        <v>0</v>
      </c>
      <c r="F39" s="38">
        <v>388052</v>
      </c>
      <c r="G39" s="38">
        <v>169140</v>
      </c>
    </row>
    <row r="40" spans="1:7" ht="14.25" customHeight="1">
      <c r="A40" s="80"/>
      <c r="B40" s="80"/>
      <c r="C40" s="10" t="s">
        <v>149</v>
      </c>
      <c r="D40" s="38">
        <v>1620989</v>
      </c>
      <c r="E40" s="38">
        <v>0</v>
      </c>
      <c r="F40" s="38">
        <v>1620989</v>
      </c>
      <c r="G40" s="38">
        <v>0</v>
      </c>
    </row>
    <row r="41" spans="1:7" ht="14.25" customHeight="1">
      <c r="A41" s="80"/>
      <c r="B41" s="80"/>
      <c r="C41" s="10" t="s">
        <v>150</v>
      </c>
      <c r="D41" s="38">
        <v>212565</v>
      </c>
      <c r="E41" s="38">
        <v>0</v>
      </c>
      <c r="F41" s="38">
        <v>212565</v>
      </c>
      <c r="G41" s="38">
        <v>0</v>
      </c>
    </row>
    <row r="42" spans="1:7" ht="14.25" customHeight="1">
      <c r="A42" s="80"/>
      <c r="B42" s="80"/>
      <c r="C42" s="10" t="s">
        <v>151</v>
      </c>
      <c r="D42" s="38">
        <v>253567</v>
      </c>
      <c r="E42" s="38">
        <v>0</v>
      </c>
      <c r="F42" s="38">
        <v>234867</v>
      </c>
      <c r="G42" s="38">
        <v>18700</v>
      </c>
    </row>
    <row r="43" spans="1:7" ht="14.25" customHeight="1">
      <c r="A43" s="80"/>
      <c r="B43" s="80"/>
      <c r="C43" s="10" t="s">
        <v>101</v>
      </c>
      <c r="D43" s="38">
        <v>14394872</v>
      </c>
      <c r="E43" s="38">
        <v>0</v>
      </c>
      <c r="F43" s="38">
        <v>13781681</v>
      </c>
      <c r="G43" s="38">
        <v>613191</v>
      </c>
    </row>
    <row r="44" spans="1:7" ht="14.25" customHeight="1">
      <c r="A44" s="80"/>
      <c r="B44" s="80"/>
      <c r="C44" s="10" t="s">
        <v>152</v>
      </c>
      <c r="D44" s="38">
        <v>6311387</v>
      </c>
      <c r="E44" s="38">
        <v>0</v>
      </c>
      <c r="F44" s="38">
        <v>6108587</v>
      </c>
      <c r="G44" s="38">
        <v>202800</v>
      </c>
    </row>
    <row r="45" spans="1:7" ht="14.25" customHeight="1">
      <c r="A45" s="80"/>
      <c r="B45" s="80"/>
      <c r="C45" s="10" t="s">
        <v>153</v>
      </c>
      <c r="D45" s="38">
        <v>13816</v>
      </c>
      <c r="E45" s="38">
        <v>0</v>
      </c>
      <c r="F45" s="38">
        <v>13816</v>
      </c>
      <c r="G45" s="38">
        <v>0</v>
      </c>
    </row>
    <row r="46" spans="1:7" ht="14.25" customHeight="1">
      <c r="A46" s="80"/>
      <c r="B46" s="80"/>
      <c r="C46" s="10" t="s">
        <v>154</v>
      </c>
      <c r="D46" s="38">
        <v>2707194</v>
      </c>
      <c r="E46" s="38">
        <v>0</v>
      </c>
      <c r="F46" s="38">
        <v>2486370</v>
      </c>
      <c r="G46" s="38">
        <v>220824</v>
      </c>
    </row>
    <row r="47" spans="1:7" ht="14.25" customHeight="1">
      <c r="A47" s="80"/>
      <c r="B47" s="80"/>
      <c r="C47" s="10" t="s">
        <v>141</v>
      </c>
      <c r="D47" s="38">
        <v>2322899</v>
      </c>
      <c r="E47" s="38">
        <v>0</v>
      </c>
      <c r="F47" s="38">
        <v>2322899</v>
      </c>
      <c r="G47" s="38">
        <v>0</v>
      </c>
    </row>
    <row r="48" spans="1:7" ht="14.25" customHeight="1">
      <c r="A48" s="80"/>
      <c r="B48" s="80"/>
      <c r="C48" s="10" t="s">
        <v>155</v>
      </c>
      <c r="D48" s="38">
        <v>359068</v>
      </c>
      <c r="E48" s="38">
        <v>0</v>
      </c>
      <c r="F48" s="38">
        <v>241526</v>
      </c>
      <c r="G48" s="38">
        <v>117542</v>
      </c>
    </row>
    <row r="49" spans="1:7" ht="14.25" customHeight="1">
      <c r="A49" s="80"/>
      <c r="B49" s="80"/>
      <c r="C49" s="10" t="s">
        <v>139</v>
      </c>
      <c r="D49" s="38">
        <v>1263740</v>
      </c>
      <c r="E49" s="38">
        <v>0</v>
      </c>
      <c r="F49" s="38">
        <v>1200787</v>
      </c>
      <c r="G49" s="38">
        <v>62953</v>
      </c>
    </row>
    <row r="50" spans="1:7" ht="14.25" customHeight="1">
      <c r="A50" s="80"/>
      <c r="B50" s="80"/>
      <c r="C50" s="10" t="s">
        <v>156</v>
      </c>
      <c r="D50" s="38">
        <v>17636</v>
      </c>
      <c r="E50" s="38">
        <v>0</v>
      </c>
      <c r="F50" s="38">
        <v>17636</v>
      </c>
      <c r="G50" s="38">
        <v>0</v>
      </c>
    </row>
    <row r="51" spans="1:7" ht="14.25" customHeight="1">
      <c r="A51" s="80"/>
      <c r="B51" s="80"/>
      <c r="C51" s="10" t="s">
        <v>151</v>
      </c>
      <c r="D51" s="38">
        <v>1399132</v>
      </c>
      <c r="E51" s="38">
        <v>0</v>
      </c>
      <c r="F51" s="38">
        <v>1390060</v>
      </c>
      <c r="G51" s="38">
        <v>9072</v>
      </c>
    </row>
    <row r="52" spans="1:7" ht="14.25" customHeight="1">
      <c r="A52" s="80"/>
      <c r="B52" s="81"/>
      <c r="C52" s="59" t="s">
        <v>21</v>
      </c>
      <c r="D52" s="39">
        <v>94970720</v>
      </c>
      <c r="E52" s="39">
        <v>141726</v>
      </c>
      <c r="F52" s="39">
        <v>88121824</v>
      </c>
      <c r="G52" s="39">
        <v>6707170</v>
      </c>
    </row>
    <row r="53" spans="1:7" ht="14.25" customHeight="1">
      <c r="A53" s="81"/>
      <c r="B53" s="71" t="s">
        <v>22</v>
      </c>
      <c r="C53" s="73"/>
      <c r="D53" s="43">
        <f>D19-D52</f>
        <v>9380787</v>
      </c>
      <c r="E53" s="43">
        <f>E19-E52</f>
        <v>43406</v>
      </c>
      <c r="F53" s="43">
        <f>F19-F52</f>
        <v>9337381</v>
      </c>
      <c r="G53" s="43">
        <f>G19-G52</f>
        <v>0</v>
      </c>
    </row>
    <row r="54" spans="1:7" ht="14.25" customHeight="1">
      <c r="A54" s="79" t="s">
        <v>157</v>
      </c>
      <c r="B54" s="65" t="s">
        <v>158</v>
      </c>
      <c r="C54" s="59" t="s">
        <v>23</v>
      </c>
      <c r="D54" s="39">
        <v>0</v>
      </c>
      <c r="E54" s="39">
        <v>0</v>
      </c>
      <c r="F54" s="39">
        <v>0</v>
      </c>
      <c r="G54" s="39">
        <v>0</v>
      </c>
    </row>
    <row r="55" spans="1:7" ht="14.25" customHeight="1">
      <c r="A55" s="80"/>
      <c r="B55" s="79" t="s">
        <v>1</v>
      </c>
      <c r="C55" s="61" t="s">
        <v>107</v>
      </c>
      <c r="D55" s="37">
        <v>3670200</v>
      </c>
      <c r="E55" s="37">
        <v>0</v>
      </c>
      <c r="F55" s="37">
        <v>3670200</v>
      </c>
      <c r="G55" s="37">
        <v>0</v>
      </c>
    </row>
    <row r="56" spans="1:7" ht="14.25" customHeight="1">
      <c r="A56" s="80"/>
      <c r="B56" s="80"/>
      <c r="C56" s="10" t="s">
        <v>159</v>
      </c>
      <c r="D56" s="38">
        <v>3670200</v>
      </c>
      <c r="E56" s="38">
        <v>0</v>
      </c>
      <c r="F56" s="38">
        <v>3670200</v>
      </c>
      <c r="G56" s="38">
        <v>0</v>
      </c>
    </row>
    <row r="57" spans="1:7" ht="14.25" customHeight="1">
      <c r="A57" s="80"/>
      <c r="B57" s="84"/>
      <c r="C57" s="59" t="s">
        <v>24</v>
      </c>
      <c r="D57" s="39">
        <v>3670200</v>
      </c>
      <c r="E57" s="39">
        <v>0</v>
      </c>
      <c r="F57" s="39">
        <v>3670200</v>
      </c>
      <c r="G57" s="39">
        <v>0</v>
      </c>
    </row>
    <row r="58" spans="1:7" ht="14.25" customHeight="1">
      <c r="A58" s="81"/>
      <c r="B58" s="102" t="s">
        <v>25</v>
      </c>
      <c r="C58" s="103"/>
      <c r="D58" s="43">
        <f>D54-D57</f>
        <v>-3670200</v>
      </c>
      <c r="E58" s="43">
        <f>E54-E57</f>
        <v>0</v>
      </c>
      <c r="F58" s="43">
        <f>F54-F57</f>
        <v>-3670200</v>
      </c>
      <c r="G58" s="43">
        <f>G54-G57</f>
        <v>0</v>
      </c>
    </row>
    <row r="59" spans="1:7" ht="14.25" customHeight="1">
      <c r="A59" s="104" t="s">
        <v>160</v>
      </c>
      <c r="B59" s="67" t="s">
        <v>158</v>
      </c>
      <c r="C59" s="59" t="s">
        <v>26</v>
      </c>
      <c r="D59" s="39">
        <v>0</v>
      </c>
      <c r="E59" s="39">
        <v>0</v>
      </c>
      <c r="F59" s="39">
        <v>0</v>
      </c>
      <c r="G59" s="39">
        <v>0</v>
      </c>
    </row>
    <row r="60" spans="1:7" ht="14.25" customHeight="1">
      <c r="A60" s="105"/>
      <c r="B60" s="79" t="s">
        <v>1</v>
      </c>
      <c r="C60" s="9" t="s">
        <v>116</v>
      </c>
      <c r="D60" s="38">
        <v>3000000</v>
      </c>
      <c r="E60" s="38">
        <v>0</v>
      </c>
      <c r="F60" s="38">
        <v>3000000</v>
      </c>
      <c r="G60" s="38">
        <v>0</v>
      </c>
    </row>
    <row r="61" spans="1:7" ht="14.25" customHeight="1">
      <c r="A61" s="105"/>
      <c r="B61" s="80"/>
      <c r="C61" s="9" t="s">
        <v>161</v>
      </c>
      <c r="D61" s="38">
        <v>3000000</v>
      </c>
      <c r="E61" s="38">
        <v>0</v>
      </c>
      <c r="F61" s="38">
        <v>3000000</v>
      </c>
      <c r="G61" s="38">
        <v>0</v>
      </c>
    </row>
    <row r="62" spans="1:7" ht="14.25" customHeight="1">
      <c r="A62" s="105"/>
      <c r="B62" s="80"/>
      <c r="C62" s="9" t="s">
        <v>117</v>
      </c>
      <c r="D62" s="38">
        <v>696000</v>
      </c>
      <c r="E62" s="38">
        <v>0</v>
      </c>
      <c r="F62" s="38">
        <v>696000</v>
      </c>
      <c r="G62" s="38">
        <v>0</v>
      </c>
    </row>
    <row r="63" spans="1:7" ht="14.25" customHeight="1">
      <c r="A63" s="105"/>
      <c r="B63" s="88"/>
      <c r="C63" s="9" t="s">
        <v>162</v>
      </c>
      <c r="D63" s="38">
        <v>696000</v>
      </c>
      <c r="E63" s="38">
        <v>0</v>
      </c>
      <c r="F63" s="38">
        <v>696000</v>
      </c>
      <c r="G63" s="38">
        <v>0</v>
      </c>
    </row>
    <row r="64" spans="1:7" ht="14.25" customHeight="1">
      <c r="A64" s="105"/>
      <c r="B64" s="89"/>
      <c r="C64" s="64" t="s">
        <v>30</v>
      </c>
      <c r="D64" s="37">
        <v>3696000</v>
      </c>
      <c r="E64" s="37">
        <v>0</v>
      </c>
      <c r="F64" s="37">
        <v>3696000</v>
      </c>
      <c r="G64" s="37">
        <v>0</v>
      </c>
    </row>
    <row r="65" spans="1:7" ht="14.25" customHeight="1">
      <c r="A65" s="106"/>
      <c r="B65" s="71" t="s">
        <v>27</v>
      </c>
      <c r="C65" s="73"/>
      <c r="D65" s="43">
        <f>D59-D64</f>
        <v>-3696000</v>
      </c>
      <c r="E65" s="43">
        <f>E59-E64</f>
        <v>0</v>
      </c>
      <c r="F65" s="43">
        <f>F59-F64</f>
        <v>-3696000</v>
      </c>
      <c r="G65" s="43">
        <f>G59-G64</f>
        <v>0</v>
      </c>
    </row>
    <row r="66" spans="1:7" ht="14.25" customHeight="1">
      <c r="A66" s="33"/>
      <c r="B66" s="34"/>
      <c r="C66" s="35" t="s">
        <v>31</v>
      </c>
      <c r="D66" s="43">
        <f>D53+D58+D65</f>
        <v>2014587</v>
      </c>
      <c r="E66" s="43">
        <f>E53+E58+E65</f>
        <v>43406</v>
      </c>
      <c r="F66" s="43">
        <f>F53+F58+F65</f>
        <v>1971181</v>
      </c>
      <c r="G66" s="43">
        <f>G53+G58+G65</f>
        <v>0</v>
      </c>
    </row>
    <row r="67" spans="1:7" ht="14.25" customHeight="1">
      <c r="A67" s="66"/>
      <c r="B67" s="66"/>
      <c r="C67" s="66"/>
      <c r="D67" s="5"/>
      <c r="E67" s="5"/>
      <c r="F67" s="5"/>
      <c r="G67" s="5"/>
    </row>
    <row r="68" spans="1:7" ht="14.25" customHeight="1">
      <c r="A68" s="33"/>
      <c r="B68" s="34"/>
      <c r="C68" s="35" t="s">
        <v>32</v>
      </c>
      <c r="D68" s="39">
        <v>15823897</v>
      </c>
      <c r="E68" s="39">
        <v>1198488</v>
      </c>
      <c r="F68" s="39">
        <v>14618914</v>
      </c>
      <c r="G68" s="39">
        <v>6495</v>
      </c>
    </row>
    <row r="69" spans="1:7" ht="14.25" customHeight="1">
      <c r="A69" s="33"/>
      <c r="B69" s="34"/>
      <c r="C69" s="35" t="s">
        <v>33</v>
      </c>
      <c r="D69" s="43">
        <f>D66+D68</f>
        <v>17838484</v>
      </c>
      <c r="E69" s="43">
        <f>E66+E68</f>
        <v>1241894</v>
      </c>
      <c r="F69" s="43">
        <f>F66+F68</f>
        <v>16590095</v>
      </c>
      <c r="G69" s="43">
        <f>G66+G68</f>
        <v>6495</v>
      </c>
    </row>
    <row r="70" spans="1:7" ht="14.25" customHeight="1">
      <c r="A70" s="100"/>
      <c r="B70" s="100"/>
      <c r="C70" s="100"/>
      <c r="D70" s="100"/>
      <c r="E70" s="100"/>
      <c r="F70" s="100"/>
      <c r="G70" s="100"/>
    </row>
    <row r="71" spans="1:7" ht="14.25" customHeight="1"/>
    <row r="72" spans="1:7" ht="14.25" customHeight="1"/>
    <row r="73" spans="1:7" ht="14.25" customHeight="1"/>
    <row r="74" spans="1:7" ht="14.25" customHeight="1"/>
    <row r="75" spans="1:7" ht="14.25" customHeight="1"/>
    <row r="76" spans="1:7" ht="14.25" customHeight="1"/>
    <row r="77" spans="1:7" ht="14.25" customHeight="1"/>
    <row r="78" spans="1:7" ht="14.25" customHeight="1"/>
  </sheetData>
  <sheetProtection password="F9F8" sheet="1" scenarios="1" selectLockedCells="1"/>
  <mergeCells count="18">
    <mergeCell ref="A70:G70"/>
    <mergeCell ref="F7:F8"/>
    <mergeCell ref="E7:E8"/>
    <mergeCell ref="A54:A58"/>
    <mergeCell ref="B55:B57"/>
    <mergeCell ref="B58:C58"/>
    <mergeCell ref="A59:A65"/>
    <mergeCell ref="B60:B64"/>
    <mergeCell ref="B65:C65"/>
    <mergeCell ref="A9:A53"/>
    <mergeCell ref="B9:B19"/>
    <mergeCell ref="B20:B52"/>
    <mergeCell ref="B53:C53"/>
    <mergeCell ref="A3:G3"/>
    <mergeCell ref="A5:G5"/>
    <mergeCell ref="A7:C8"/>
    <mergeCell ref="D7:D8"/>
    <mergeCell ref="G7:G8"/>
  </mergeCells>
  <phoneticPr fontId="11"/>
  <pageMargins left="0" right="0" top="0.39370078740157483" bottom="0" header="0" footer="0"/>
  <pageSetup paperSize="9" firstPageNumber="4" orientation="portrait" useFirstPageNumber="1" horizontalDpi="300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view="pageBreakPreview" topLeftCell="A22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16"/>
      <c r="B1" s="16"/>
      <c r="C1" s="16"/>
      <c r="D1" s="16"/>
      <c r="E1" s="16"/>
      <c r="F1" s="16"/>
    </row>
    <row r="2" spans="1:6" ht="15.75" customHeight="1">
      <c r="A2" s="57"/>
      <c r="B2" s="57"/>
      <c r="C2" s="57"/>
      <c r="D2" s="76"/>
      <c r="E2" s="76"/>
      <c r="F2" s="76"/>
    </row>
    <row r="3" spans="1:6" ht="14.25">
      <c r="A3" s="77" t="s">
        <v>182</v>
      </c>
      <c r="B3" s="77"/>
      <c r="C3" s="77"/>
      <c r="D3" s="77"/>
      <c r="E3" s="77"/>
      <c r="F3" s="77"/>
    </row>
    <row r="4" spans="1:6">
      <c r="A4" s="78" t="s">
        <v>183</v>
      </c>
      <c r="B4" s="78"/>
      <c r="C4" s="78"/>
      <c r="D4" s="78"/>
      <c r="E4" s="78"/>
      <c r="F4" s="78"/>
    </row>
    <row r="5" spans="1:6" ht="13.5" customHeight="1">
      <c r="A5" s="57"/>
      <c r="B5" s="57"/>
      <c r="C5" s="57"/>
      <c r="D5" s="57"/>
      <c r="E5" s="57"/>
      <c r="F5" s="56" t="s">
        <v>181</v>
      </c>
    </row>
    <row r="6" spans="1:6" ht="14.25" customHeight="1">
      <c r="A6" s="71" t="s">
        <v>4</v>
      </c>
      <c r="B6" s="72"/>
      <c r="C6" s="73"/>
      <c r="D6" s="59" t="s">
        <v>86</v>
      </c>
      <c r="E6" s="59" t="s">
        <v>87</v>
      </c>
      <c r="F6" s="59" t="s">
        <v>88</v>
      </c>
    </row>
    <row r="7" spans="1:6" ht="14.25" customHeight="1">
      <c r="A7" s="107" t="s">
        <v>34</v>
      </c>
      <c r="B7" s="79" t="s">
        <v>36</v>
      </c>
      <c r="C7" s="12" t="s">
        <v>89</v>
      </c>
      <c r="D7" s="37">
        <v>89173910</v>
      </c>
      <c r="E7" s="37">
        <v>74465090</v>
      </c>
      <c r="F7" s="37">
        <f t="shared" ref="F7:F22" si="0">D7-E7</f>
        <v>14708820</v>
      </c>
    </row>
    <row r="8" spans="1:6" ht="14.25" customHeight="1">
      <c r="A8" s="108"/>
      <c r="B8" s="80"/>
      <c r="C8" s="9" t="s">
        <v>91</v>
      </c>
      <c r="D8" s="38">
        <v>3955420</v>
      </c>
      <c r="E8" s="38">
        <v>3804490</v>
      </c>
      <c r="F8" s="38">
        <f t="shared" ref="F8:F13" si="1">D8-E8</f>
        <v>150930</v>
      </c>
    </row>
    <row r="9" spans="1:6" ht="14.25" customHeight="1">
      <c r="A9" s="108"/>
      <c r="B9" s="80"/>
      <c r="C9" s="9" t="s">
        <v>92</v>
      </c>
      <c r="D9" s="38">
        <v>10593000</v>
      </c>
      <c r="E9" s="38">
        <v>8072000</v>
      </c>
      <c r="F9" s="38">
        <f t="shared" si="1"/>
        <v>2521000</v>
      </c>
    </row>
    <row r="10" spans="1:6" ht="14.25" customHeight="1">
      <c r="A10" s="108"/>
      <c r="B10" s="80"/>
      <c r="C10" s="9" t="s">
        <v>93</v>
      </c>
      <c r="D10" s="38">
        <v>0</v>
      </c>
      <c r="E10" s="38">
        <v>0</v>
      </c>
      <c r="F10" s="38">
        <f t="shared" si="1"/>
        <v>0</v>
      </c>
    </row>
    <row r="11" spans="1:6" ht="14.25" customHeight="1">
      <c r="A11" s="108"/>
      <c r="B11" s="80"/>
      <c r="C11" s="9" t="s">
        <v>94</v>
      </c>
      <c r="D11" s="38">
        <v>584839</v>
      </c>
      <c r="E11" s="38">
        <v>542740</v>
      </c>
      <c r="F11" s="38">
        <f t="shared" si="1"/>
        <v>42099</v>
      </c>
    </row>
    <row r="12" spans="1:6" ht="14.25" customHeight="1">
      <c r="A12" s="108"/>
      <c r="B12" s="80"/>
      <c r="C12" s="9" t="s">
        <v>111</v>
      </c>
      <c r="D12" s="38">
        <v>0</v>
      </c>
      <c r="E12" s="38">
        <v>0</v>
      </c>
      <c r="F12" s="38">
        <f t="shared" si="1"/>
        <v>0</v>
      </c>
    </row>
    <row r="13" spans="1:6" ht="14.25" customHeight="1">
      <c r="A13" s="108"/>
      <c r="B13" s="80"/>
      <c r="C13" s="9" t="s">
        <v>167</v>
      </c>
      <c r="D13" s="38">
        <v>0</v>
      </c>
      <c r="E13" s="38">
        <v>24050</v>
      </c>
      <c r="F13" s="38">
        <f t="shared" si="1"/>
        <v>-24050</v>
      </c>
    </row>
    <row r="14" spans="1:6" ht="14.25" customHeight="1">
      <c r="A14" s="80"/>
      <c r="B14" s="80"/>
      <c r="C14" s="9" t="s">
        <v>168</v>
      </c>
      <c r="D14" s="38">
        <v>1341393</v>
      </c>
      <c r="E14" s="38">
        <v>1341393</v>
      </c>
      <c r="F14" s="38">
        <f t="shared" si="0"/>
        <v>0</v>
      </c>
    </row>
    <row r="15" spans="1:6" ht="14.25" customHeight="1">
      <c r="A15" s="80"/>
      <c r="B15" s="81"/>
      <c r="C15" s="59" t="s">
        <v>39</v>
      </c>
      <c r="D15" s="39">
        <v>105648562</v>
      </c>
      <c r="E15" s="39">
        <v>88249763</v>
      </c>
      <c r="F15" s="39">
        <f t="shared" si="0"/>
        <v>17398799</v>
      </c>
    </row>
    <row r="16" spans="1:6" ht="14.25" customHeight="1">
      <c r="A16" s="80"/>
      <c r="B16" s="80" t="s">
        <v>37</v>
      </c>
      <c r="C16" s="9" t="s">
        <v>99</v>
      </c>
      <c r="D16" s="38">
        <v>73084284</v>
      </c>
      <c r="E16" s="38">
        <v>64952967</v>
      </c>
      <c r="F16" s="38">
        <f t="shared" si="0"/>
        <v>8131317</v>
      </c>
    </row>
    <row r="17" spans="1:6" ht="14.25" customHeight="1">
      <c r="A17" s="80"/>
      <c r="B17" s="80"/>
      <c r="C17" s="9" t="s">
        <v>100</v>
      </c>
      <c r="D17" s="38">
        <v>7491564</v>
      </c>
      <c r="E17" s="38">
        <v>7365680</v>
      </c>
      <c r="F17" s="38">
        <f>D17-E17</f>
        <v>125884</v>
      </c>
    </row>
    <row r="18" spans="1:6" ht="14.25" customHeight="1">
      <c r="A18" s="80"/>
      <c r="B18" s="80"/>
      <c r="C18" s="9" t="s">
        <v>101</v>
      </c>
      <c r="D18" s="38">
        <v>14394872</v>
      </c>
      <c r="E18" s="38">
        <v>14776816</v>
      </c>
      <c r="F18" s="38">
        <f>D18-E18</f>
        <v>-381944</v>
      </c>
    </row>
    <row r="19" spans="1:6" ht="14.25" customHeight="1">
      <c r="A19" s="80"/>
      <c r="B19" s="80"/>
      <c r="C19" s="9" t="s">
        <v>169</v>
      </c>
      <c r="D19" s="38">
        <v>4750350</v>
      </c>
      <c r="E19" s="38">
        <v>4681617</v>
      </c>
      <c r="F19" s="38">
        <f>D19-E19</f>
        <v>68733</v>
      </c>
    </row>
    <row r="20" spans="1:6" ht="14.25" customHeight="1">
      <c r="A20" s="80"/>
      <c r="B20" s="80"/>
      <c r="C20" s="9" t="s">
        <v>170</v>
      </c>
      <c r="D20" s="38">
        <v>0</v>
      </c>
      <c r="E20" s="38">
        <v>0</v>
      </c>
      <c r="F20" s="38">
        <f>D20-E20</f>
        <v>0</v>
      </c>
    </row>
    <row r="21" spans="1:6" ht="14.25" customHeight="1">
      <c r="A21" s="80"/>
      <c r="B21" s="80"/>
      <c r="C21" s="9" t="s">
        <v>171</v>
      </c>
      <c r="D21" s="38">
        <v>754150</v>
      </c>
      <c r="E21" s="38">
        <v>289950</v>
      </c>
      <c r="F21" s="38">
        <f t="shared" si="0"/>
        <v>464200</v>
      </c>
    </row>
    <row r="22" spans="1:6" ht="14.25" customHeight="1">
      <c r="A22" s="80"/>
      <c r="B22" s="81"/>
      <c r="C22" s="59" t="s">
        <v>40</v>
      </c>
      <c r="D22" s="39">
        <v>100475220</v>
      </c>
      <c r="E22" s="39">
        <v>92067030</v>
      </c>
      <c r="F22" s="39">
        <f t="shared" si="0"/>
        <v>8408190</v>
      </c>
    </row>
    <row r="23" spans="1:6" ht="14.25" customHeight="1">
      <c r="A23" s="81"/>
      <c r="B23" s="86" t="s">
        <v>41</v>
      </c>
      <c r="C23" s="86"/>
      <c r="D23" s="39">
        <f>D15-D22</f>
        <v>5173342</v>
      </c>
      <c r="E23" s="39">
        <f>E15-E22</f>
        <v>-3817267</v>
      </c>
      <c r="F23" s="39">
        <f>F15-F22</f>
        <v>8990609</v>
      </c>
    </row>
    <row r="24" spans="1:6" ht="14.25" customHeight="1">
      <c r="A24" s="79" t="s">
        <v>44</v>
      </c>
      <c r="B24" s="79" t="s">
        <v>36</v>
      </c>
      <c r="C24" s="12" t="s">
        <v>95</v>
      </c>
      <c r="D24" s="37">
        <v>0</v>
      </c>
      <c r="E24" s="37">
        <v>0</v>
      </c>
      <c r="F24" s="37">
        <f t="shared" ref="F24:F36" si="2">D24-E24</f>
        <v>0</v>
      </c>
    </row>
    <row r="25" spans="1:6" ht="14.25" customHeight="1">
      <c r="A25" s="80"/>
      <c r="B25" s="80"/>
      <c r="C25" s="9" t="s">
        <v>96</v>
      </c>
      <c r="D25" s="38">
        <v>44338</v>
      </c>
      <c r="E25" s="38">
        <v>46206</v>
      </c>
      <c r="F25" s="38">
        <f>D25-E25</f>
        <v>-1868</v>
      </c>
    </row>
    <row r="26" spans="1:6" ht="14.25" customHeight="1">
      <c r="A26" s="80"/>
      <c r="B26" s="80"/>
      <c r="C26" s="9" t="s">
        <v>97</v>
      </c>
      <c r="D26" s="38">
        <v>0</v>
      </c>
      <c r="E26" s="38">
        <v>0</v>
      </c>
      <c r="F26" s="38">
        <f>D26-E26</f>
        <v>0</v>
      </c>
    </row>
    <row r="27" spans="1:6" ht="14.25" customHeight="1">
      <c r="A27" s="80"/>
      <c r="B27" s="80"/>
      <c r="C27" s="9" t="s">
        <v>98</v>
      </c>
      <c r="D27" s="38">
        <v>0</v>
      </c>
      <c r="E27" s="38">
        <v>0</v>
      </c>
      <c r="F27" s="38">
        <f>D27-E27</f>
        <v>0</v>
      </c>
    </row>
    <row r="28" spans="1:6" ht="14.25" customHeight="1">
      <c r="A28" s="80"/>
      <c r="B28" s="80"/>
      <c r="C28" s="9" t="s">
        <v>172</v>
      </c>
      <c r="D28" s="38">
        <v>0</v>
      </c>
      <c r="E28" s="38">
        <v>0</v>
      </c>
      <c r="F28" s="38">
        <f>D28-E28</f>
        <v>0</v>
      </c>
    </row>
    <row r="29" spans="1:6" ht="14.25" customHeight="1">
      <c r="A29" s="80"/>
      <c r="B29" s="80"/>
      <c r="C29" s="9" t="s">
        <v>173</v>
      </c>
      <c r="D29" s="38">
        <v>0</v>
      </c>
      <c r="E29" s="38">
        <v>0</v>
      </c>
      <c r="F29" s="38">
        <f t="shared" si="2"/>
        <v>0</v>
      </c>
    </row>
    <row r="30" spans="1:6" ht="14.25" customHeight="1">
      <c r="A30" s="80"/>
      <c r="B30" s="81"/>
      <c r="C30" s="59" t="s">
        <v>42</v>
      </c>
      <c r="D30" s="39">
        <v>44338</v>
      </c>
      <c r="E30" s="39">
        <v>46206</v>
      </c>
      <c r="F30" s="39">
        <f t="shared" si="2"/>
        <v>-1868</v>
      </c>
    </row>
    <row r="31" spans="1:6" ht="14.25" customHeight="1">
      <c r="A31" s="80"/>
      <c r="B31" s="79" t="s">
        <v>37</v>
      </c>
      <c r="C31" s="10" t="s">
        <v>102</v>
      </c>
      <c r="D31" s="37">
        <v>0</v>
      </c>
      <c r="E31" s="37">
        <v>0</v>
      </c>
      <c r="F31" s="37">
        <f t="shared" si="2"/>
        <v>0</v>
      </c>
    </row>
    <row r="32" spans="1:6" ht="14.25" customHeight="1">
      <c r="A32" s="80"/>
      <c r="B32" s="80"/>
      <c r="C32" s="10" t="s">
        <v>103</v>
      </c>
      <c r="D32" s="38">
        <v>0</v>
      </c>
      <c r="E32" s="38">
        <v>0</v>
      </c>
      <c r="F32" s="38">
        <f>D32-E32</f>
        <v>0</v>
      </c>
    </row>
    <row r="33" spans="1:6" ht="14.25" customHeight="1">
      <c r="A33" s="80"/>
      <c r="B33" s="80"/>
      <c r="C33" s="10" t="s">
        <v>174</v>
      </c>
      <c r="D33" s="38">
        <v>0</v>
      </c>
      <c r="E33" s="38">
        <v>0</v>
      </c>
      <c r="F33" s="38">
        <f>D33-E33</f>
        <v>0</v>
      </c>
    </row>
    <row r="34" spans="1:6" ht="14.25" customHeight="1">
      <c r="A34" s="80"/>
      <c r="B34" s="80"/>
      <c r="C34" s="10" t="s">
        <v>175</v>
      </c>
      <c r="D34" s="38">
        <v>0</v>
      </c>
      <c r="E34" s="38">
        <v>0</v>
      </c>
      <c r="F34" s="38">
        <f>D34-E34</f>
        <v>0</v>
      </c>
    </row>
    <row r="35" spans="1:6" ht="14.25" customHeight="1">
      <c r="A35" s="80"/>
      <c r="B35" s="80"/>
      <c r="C35" s="10" t="s">
        <v>176</v>
      </c>
      <c r="D35" s="38">
        <v>0</v>
      </c>
      <c r="E35" s="38">
        <v>86950</v>
      </c>
      <c r="F35" s="38">
        <f t="shared" si="2"/>
        <v>-86950</v>
      </c>
    </row>
    <row r="36" spans="1:6" ht="14.25" customHeight="1">
      <c r="A36" s="80"/>
      <c r="B36" s="81"/>
      <c r="C36" s="59" t="s">
        <v>43</v>
      </c>
      <c r="D36" s="39">
        <v>0</v>
      </c>
      <c r="E36" s="39">
        <v>86950</v>
      </c>
      <c r="F36" s="39">
        <f t="shared" si="2"/>
        <v>-86950</v>
      </c>
    </row>
    <row r="37" spans="1:6" ht="14.25" customHeight="1">
      <c r="A37" s="81"/>
      <c r="B37" s="86" t="s">
        <v>45</v>
      </c>
      <c r="C37" s="86"/>
      <c r="D37" s="39">
        <f>D30-D36</f>
        <v>44338</v>
      </c>
      <c r="E37" s="39">
        <f>E30-E36</f>
        <v>-40744</v>
      </c>
      <c r="F37" s="39">
        <f>F30-F36</f>
        <v>85082</v>
      </c>
    </row>
    <row r="38" spans="1:6" ht="14.25" customHeight="1">
      <c r="A38" s="71" t="s">
        <v>46</v>
      </c>
      <c r="B38" s="72"/>
      <c r="C38" s="73"/>
      <c r="D38" s="39">
        <f>D23+D37</f>
        <v>5217680</v>
      </c>
      <c r="E38" s="39">
        <f>E23+E37</f>
        <v>-3858011</v>
      </c>
      <c r="F38" s="39">
        <f>F23+F37</f>
        <v>9075691</v>
      </c>
    </row>
    <row r="39" spans="1:6" ht="14.25" customHeight="1">
      <c r="A39" s="79" t="s">
        <v>35</v>
      </c>
      <c r="B39" s="79" t="s">
        <v>36</v>
      </c>
      <c r="C39" s="12" t="s">
        <v>104</v>
      </c>
      <c r="D39" s="37">
        <v>0</v>
      </c>
      <c r="E39" s="37">
        <v>0</v>
      </c>
      <c r="F39" s="37">
        <f t="shared" ref="F39:F47" si="3">D39-E39</f>
        <v>0</v>
      </c>
    </row>
    <row r="40" spans="1:6" ht="14.25" customHeight="1">
      <c r="A40" s="80"/>
      <c r="B40" s="80"/>
      <c r="C40" s="9" t="s">
        <v>105</v>
      </c>
      <c r="D40" s="38">
        <v>0</v>
      </c>
      <c r="E40" s="38">
        <v>0</v>
      </c>
      <c r="F40" s="38">
        <f>D40-E40</f>
        <v>0</v>
      </c>
    </row>
    <row r="41" spans="1:6" ht="14.25" customHeight="1">
      <c r="A41" s="80"/>
      <c r="B41" s="80"/>
      <c r="C41" s="9" t="s">
        <v>177</v>
      </c>
      <c r="D41" s="38">
        <v>0</v>
      </c>
      <c r="E41" s="38">
        <v>0</v>
      </c>
      <c r="F41" s="38">
        <f>D41-E41</f>
        <v>0</v>
      </c>
    </row>
    <row r="42" spans="1:6" ht="14.25" customHeight="1">
      <c r="A42" s="80"/>
      <c r="B42" s="80"/>
      <c r="C42" s="9" t="s">
        <v>168</v>
      </c>
      <c r="D42" s="38">
        <v>0</v>
      </c>
      <c r="E42" s="38">
        <v>0</v>
      </c>
      <c r="F42" s="38">
        <f t="shared" si="3"/>
        <v>0</v>
      </c>
    </row>
    <row r="43" spans="1:6" ht="14.25" customHeight="1">
      <c r="A43" s="80"/>
      <c r="B43" s="81"/>
      <c r="C43" s="59" t="s">
        <v>47</v>
      </c>
      <c r="D43" s="39">
        <v>0</v>
      </c>
      <c r="E43" s="39">
        <v>0</v>
      </c>
      <c r="F43" s="39">
        <f t="shared" si="3"/>
        <v>0</v>
      </c>
    </row>
    <row r="44" spans="1:6" ht="14.25" customHeight="1">
      <c r="A44" s="80"/>
      <c r="B44" s="79" t="s">
        <v>37</v>
      </c>
      <c r="C44" s="10" t="s">
        <v>178</v>
      </c>
      <c r="D44" s="38">
        <v>0</v>
      </c>
      <c r="E44" s="38">
        <v>0</v>
      </c>
      <c r="F44" s="38">
        <f t="shared" si="3"/>
        <v>0</v>
      </c>
    </row>
    <row r="45" spans="1:6" ht="14.25" customHeight="1">
      <c r="A45" s="80"/>
      <c r="B45" s="80"/>
      <c r="C45" s="10" t="s">
        <v>179</v>
      </c>
      <c r="D45" s="38">
        <v>15176</v>
      </c>
      <c r="E45" s="38">
        <v>0</v>
      </c>
      <c r="F45" s="38">
        <f>D45-E45</f>
        <v>15176</v>
      </c>
    </row>
    <row r="46" spans="1:6" ht="14.25" customHeight="1">
      <c r="A46" s="80"/>
      <c r="B46" s="80"/>
      <c r="C46" s="9" t="s">
        <v>180</v>
      </c>
      <c r="D46" s="38">
        <v>0</v>
      </c>
      <c r="E46" s="38">
        <v>0</v>
      </c>
      <c r="F46" s="38">
        <f t="shared" si="3"/>
        <v>0</v>
      </c>
    </row>
    <row r="47" spans="1:6" ht="14.25" customHeight="1">
      <c r="A47" s="80"/>
      <c r="B47" s="81"/>
      <c r="C47" s="59" t="s">
        <v>49</v>
      </c>
      <c r="D47" s="39">
        <v>15176</v>
      </c>
      <c r="E47" s="39">
        <v>0</v>
      </c>
      <c r="F47" s="39">
        <f t="shared" si="3"/>
        <v>15176</v>
      </c>
    </row>
    <row r="48" spans="1:6" ht="14.25" customHeight="1">
      <c r="A48" s="81"/>
      <c r="B48" s="102" t="s">
        <v>50</v>
      </c>
      <c r="C48" s="103"/>
      <c r="D48" s="39">
        <f>D43-D47</f>
        <v>-15176</v>
      </c>
      <c r="E48" s="39">
        <f>E43-E47</f>
        <v>0</v>
      </c>
      <c r="F48" s="39">
        <f>F43-F47</f>
        <v>-15176</v>
      </c>
    </row>
    <row r="49" spans="1:6" ht="14.25" customHeight="1">
      <c r="A49" s="102" t="s">
        <v>51</v>
      </c>
      <c r="B49" s="113"/>
      <c r="C49" s="103"/>
      <c r="D49" s="39">
        <f>D38+D48</f>
        <v>5202504</v>
      </c>
      <c r="E49" s="39">
        <f>E38+E48</f>
        <v>-3858011</v>
      </c>
      <c r="F49" s="39">
        <f>F38+F48</f>
        <v>9060515</v>
      </c>
    </row>
    <row r="50" spans="1:6" ht="14.25" customHeight="1">
      <c r="A50" s="114" t="s">
        <v>38</v>
      </c>
      <c r="B50" s="102" t="s">
        <v>52</v>
      </c>
      <c r="C50" s="103"/>
      <c r="D50" s="39">
        <v>23280506</v>
      </c>
      <c r="E50" s="39">
        <v>27138517</v>
      </c>
      <c r="F50" s="39">
        <f>D50-E50</f>
        <v>-3858011</v>
      </c>
    </row>
    <row r="51" spans="1:6" ht="14.25" customHeight="1">
      <c r="A51" s="115"/>
      <c r="B51" s="102" t="s">
        <v>53</v>
      </c>
      <c r="C51" s="103"/>
      <c r="D51" s="39">
        <f>D49+D50</f>
        <v>28483010</v>
      </c>
      <c r="E51" s="39">
        <f>E49+E50</f>
        <v>23280506</v>
      </c>
      <c r="F51" s="39">
        <f>F49+F50</f>
        <v>5202504</v>
      </c>
    </row>
    <row r="52" spans="1:6" ht="14.25" customHeight="1">
      <c r="A52" s="115"/>
      <c r="B52" s="117" t="s">
        <v>54</v>
      </c>
      <c r="C52" s="118"/>
      <c r="D52" s="37">
        <v>0</v>
      </c>
      <c r="E52" s="37">
        <v>0</v>
      </c>
      <c r="F52" s="37">
        <f>D52-E52</f>
        <v>0</v>
      </c>
    </row>
    <row r="53" spans="1:6" ht="14.25" customHeight="1">
      <c r="A53" s="115"/>
      <c r="B53" s="111" t="s">
        <v>55</v>
      </c>
      <c r="C53" s="112"/>
      <c r="D53" s="38">
        <v>0</v>
      </c>
      <c r="E53" s="38">
        <v>0</v>
      </c>
      <c r="F53" s="38">
        <f>D53-E53</f>
        <v>0</v>
      </c>
    </row>
    <row r="54" spans="1:6" ht="14.25" customHeight="1">
      <c r="A54" s="115"/>
      <c r="B54" s="111" t="s">
        <v>56</v>
      </c>
      <c r="C54" s="112"/>
      <c r="D54" s="38">
        <v>0</v>
      </c>
      <c r="E54" s="38">
        <v>0</v>
      </c>
      <c r="F54" s="38">
        <f t="shared" ref="F54:F55" si="4">D54-E54</f>
        <v>0</v>
      </c>
    </row>
    <row r="55" spans="1:6" ht="14.25" customHeight="1">
      <c r="A55" s="115"/>
      <c r="B55" s="111" t="s">
        <v>57</v>
      </c>
      <c r="C55" s="112"/>
      <c r="D55" s="38">
        <v>3000000</v>
      </c>
      <c r="E55" s="38">
        <v>0</v>
      </c>
      <c r="F55" s="38">
        <f t="shared" si="4"/>
        <v>3000000</v>
      </c>
    </row>
    <row r="56" spans="1:6" ht="14.25" customHeight="1">
      <c r="A56" s="116"/>
      <c r="B56" s="109" t="s">
        <v>58</v>
      </c>
      <c r="C56" s="110"/>
      <c r="D56" s="39">
        <f>D51+D52-D53+D54-D55</f>
        <v>25483010</v>
      </c>
      <c r="E56" s="39">
        <f>E51+E52-E53+E54-E55</f>
        <v>23280506</v>
      </c>
      <c r="F56" s="39">
        <f>F51+F52-F53+F54-F55</f>
        <v>2202504</v>
      </c>
    </row>
    <row r="57" spans="1:6" ht="14.25" customHeight="1">
      <c r="A57" s="100"/>
      <c r="B57" s="100"/>
      <c r="C57" s="100"/>
      <c r="D57" s="100"/>
      <c r="E57" s="100"/>
      <c r="F57" s="100"/>
    </row>
    <row r="58" spans="1:6" ht="14.25" customHeight="1"/>
    <row r="59" spans="1:6" ht="14.25" customHeight="1"/>
    <row r="60" spans="1:6" ht="14.25" customHeight="1"/>
    <row r="61" spans="1:6" ht="14.25" customHeight="1"/>
    <row r="62" spans="1:6" ht="14.25" customHeight="1"/>
    <row r="63" spans="1:6" ht="14.25" customHeight="1"/>
    <row r="64" spans="1: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 password="F9F8" sheet="1" scenarios="1" selectLockedCells="1"/>
  <mergeCells count="27">
    <mergeCell ref="A38:C38"/>
    <mergeCell ref="B56:C56"/>
    <mergeCell ref="A57:F57"/>
    <mergeCell ref="B54:C54"/>
    <mergeCell ref="B55:C55"/>
    <mergeCell ref="A49:C49"/>
    <mergeCell ref="A50:A56"/>
    <mergeCell ref="B50:C50"/>
    <mergeCell ref="B51:C51"/>
    <mergeCell ref="B52:C52"/>
    <mergeCell ref="B53:C53"/>
    <mergeCell ref="A39:A48"/>
    <mergeCell ref="B39:B43"/>
    <mergeCell ref="B44:B47"/>
    <mergeCell ref="B48:C48"/>
    <mergeCell ref="D2:F2"/>
    <mergeCell ref="A3:F3"/>
    <mergeCell ref="A4:F4"/>
    <mergeCell ref="A6:C6"/>
    <mergeCell ref="A7:A23"/>
    <mergeCell ref="B7:B15"/>
    <mergeCell ref="B16:B22"/>
    <mergeCell ref="B23:C23"/>
    <mergeCell ref="A24:A37"/>
    <mergeCell ref="B24:B30"/>
    <mergeCell ref="B31:B36"/>
    <mergeCell ref="B37:C37"/>
  </mergeCells>
  <phoneticPr fontId="11"/>
  <pageMargins left="0" right="0" top="0.39370078740157483" bottom="0" header="0" footer="0"/>
  <pageSetup paperSize="9" firstPageNumber="11" fitToHeight="0" orientation="portrait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view="pageBreakPreview" topLeftCell="A46" zoomScaleNormal="100" zoomScaleSheetLayoutView="100" workbookViewId="0">
      <selection activeCell="I40" sqref="I40"/>
    </sheetView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7" width="8.125" style="1" customWidth="1"/>
    <col min="8" max="16384" width="9" style="1"/>
  </cols>
  <sheetData>
    <row r="1" spans="1:7" ht="21.75" customHeight="1">
      <c r="A1" s="16"/>
      <c r="B1" s="16"/>
      <c r="C1" s="16"/>
      <c r="D1" s="16"/>
      <c r="E1" s="16"/>
      <c r="F1" s="16"/>
      <c r="G1" s="16"/>
    </row>
    <row r="2" spans="1:7" ht="15" customHeight="1">
      <c r="A2" s="57"/>
      <c r="B2" s="57"/>
      <c r="C2" s="57"/>
      <c r="D2" s="15"/>
      <c r="E2" s="15"/>
      <c r="F2" s="15"/>
      <c r="G2" s="15"/>
    </row>
    <row r="3" spans="1:7" ht="14.25">
      <c r="A3" s="77" t="s">
        <v>191</v>
      </c>
      <c r="B3" s="77"/>
      <c r="C3" s="77"/>
      <c r="D3" s="77"/>
      <c r="E3" s="77"/>
      <c r="F3" s="77"/>
      <c r="G3" s="77"/>
    </row>
    <row r="4" spans="1:7" s="3" customFormat="1">
      <c r="A4" s="14"/>
      <c r="B4" s="14"/>
      <c r="C4" s="14"/>
      <c r="D4" s="62"/>
      <c r="E4" s="62"/>
      <c r="F4" s="62"/>
      <c r="G4" s="62"/>
    </row>
    <row r="5" spans="1:7">
      <c r="A5" s="91" t="s">
        <v>192</v>
      </c>
      <c r="B5" s="91"/>
      <c r="C5" s="91"/>
      <c r="D5" s="91"/>
      <c r="E5" s="91"/>
      <c r="F5" s="91"/>
      <c r="G5" s="91"/>
    </row>
    <row r="6" spans="1:7" ht="13.5" customHeight="1">
      <c r="A6" s="63"/>
      <c r="B6" s="63"/>
      <c r="C6" s="63"/>
      <c r="D6" s="63"/>
      <c r="E6" s="63"/>
      <c r="F6" s="63"/>
      <c r="G6" s="63" t="s">
        <v>190</v>
      </c>
    </row>
    <row r="7" spans="1:7">
      <c r="A7" s="92" t="s">
        <v>4</v>
      </c>
      <c r="B7" s="93"/>
      <c r="C7" s="94"/>
      <c r="D7" s="98" t="s">
        <v>122</v>
      </c>
      <c r="E7" s="98" t="s">
        <v>123</v>
      </c>
      <c r="F7" s="98" t="s">
        <v>124</v>
      </c>
      <c r="G7" s="98" t="s">
        <v>125</v>
      </c>
    </row>
    <row r="8" spans="1:7" ht="8.25" customHeight="1">
      <c r="A8" s="95"/>
      <c r="B8" s="96"/>
      <c r="C8" s="97"/>
      <c r="D8" s="99"/>
      <c r="E8" s="101"/>
      <c r="F8" s="101"/>
      <c r="G8" s="99"/>
    </row>
    <row r="9" spans="1:7" ht="14.25" customHeight="1">
      <c r="A9" s="79" t="s">
        <v>59</v>
      </c>
      <c r="B9" s="82" t="s">
        <v>3</v>
      </c>
      <c r="C9" s="12" t="s">
        <v>89</v>
      </c>
      <c r="D9" s="37">
        <v>89173910</v>
      </c>
      <c r="E9" s="37">
        <v>0</v>
      </c>
      <c r="F9" s="37">
        <v>89173910</v>
      </c>
      <c r="G9" s="37">
        <v>0</v>
      </c>
    </row>
    <row r="10" spans="1:7" ht="14.25" customHeight="1">
      <c r="A10" s="80"/>
      <c r="B10" s="82"/>
      <c r="C10" s="9" t="s">
        <v>126</v>
      </c>
      <c r="D10" s="38">
        <v>89173910</v>
      </c>
      <c r="E10" s="38">
        <v>0</v>
      </c>
      <c r="F10" s="38">
        <v>89173910</v>
      </c>
      <c r="G10" s="38">
        <v>0</v>
      </c>
    </row>
    <row r="11" spans="1:7" ht="14.25" customHeight="1">
      <c r="A11" s="80"/>
      <c r="B11" s="82"/>
      <c r="C11" s="9" t="s">
        <v>91</v>
      </c>
      <c r="D11" s="38">
        <v>3955420</v>
      </c>
      <c r="E11" s="38">
        <v>0</v>
      </c>
      <c r="F11" s="38">
        <v>1560420</v>
      </c>
      <c r="G11" s="38">
        <v>2395000</v>
      </c>
    </row>
    <row r="12" spans="1:7" ht="14.25" customHeight="1">
      <c r="A12" s="80"/>
      <c r="B12" s="82"/>
      <c r="C12" s="9" t="s">
        <v>127</v>
      </c>
      <c r="D12" s="38">
        <v>3955420</v>
      </c>
      <c r="E12" s="38">
        <v>0</v>
      </c>
      <c r="F12" s="38">
        <v>1560420</v>
      </c>
      <c r="G12" s="38">
        <v>2395000</v>
      </c>
    </row>
    <row r="13" spans="1:7" ht="14.25" customHeight="1">
      <c r="A13" s="80"/>
      <c r="B13" s="82"/>
      <c r="C13" s="9" t="s">
        <v>92</v>
      </c>
      <c r="D13" s="38">
        <v>10593000</v>
      </c>
      <c r="E13" s="38">
        <v>0</v>
      </c>
      <c r="F13" s="38">
        <v>6281000</v>
      </c>
      <c r="G13" s="38">
        <v>4312000</v>
      </c>
    </row>
    <row r="14" spans="1:7" ht="14.25" customHeight="1">
      <c r="A14" s="80"/>
      <c r="B14" s="82"/>
      <c r="C14" s="9" t="s">
        <v>128</v>
      </c>
      <c r="D14" s="38">
        <v>10593000</v>
      </c>
      <c r="E14" s="38">
        <v>0</v>
      </c>
      <c r="F14" s="38">
        <v>6281000</v>
      </c>
      <c r="G14" s="38">
        <v>4312000</v>
      </c>
    </row>
    <row r="15" spans="1:7" ht="14.25" customHeight="1">
      <c r="A15" s="80"/>
      <c r="B15" s="82"/>
      <c r="C15" s="9" t="s">
        <v>94</v>
      </c>
      <c r="D15" s="38">
        <v>584839</v>
      </c>
      <c r="E15" s="38">
        <v>185000</v>
      </c>
      <c r="F15" s="38">
        <v>399839</v>
      </c>
      <c r="G15" s="38">
        <v>0</v>
      </c>
    </row>
    <row r="16" spans="1:7" ht="14.25" customHeight="1">
      <c r="A16" s="80"/>
      <c r="B16" s="82"/>
      <c r="C16" s="9" t="s">
        <v>129</v>
      </c>
      <c r="D16" s="38">
        <v>584839</v>
      </c>
      <c r="E16" s="38">
        <v>185000</v>
      </c>
      <c r="F16" s="38">
        <v>399839</v>
      </c>
      <c r="G16" s="38">
        <v>0</v>
      </c>
    </row>
    <row r="17" spans="1:7" ht="14.25" customHeight="1">
      <c r="A17" s="80"/>
      <c r="B17" s="82"/>
      <c r="C17" s="9" t="s">
        <v>168</v>
      </c>
      <c r="D17" s="38">
        <v>1341393</v>
      </c>
      <c r="E17" s="38">
        <v>0</v>
      </c>
      <c r="F17" s="38">
        <v>1341393</v>
      </c>
      <c r="G17" s="38">
        <v>0</v>
      </c>
    </row>
    <row r="18" spans="1:7" ht="14.25" customHeight="1">
      <c r="A18" s="80"/>
      <c r="B18" s="82"/>
      <c r="C18" s="59" t="s">
        <v>39</v>
      </c>
      <c r="D18" s="39">
        <v>105648562</v>
      </c>
      <c r="E18" s="39">
        <v>185000</v>
      </c>
      <c r="F18" s="39">
        <v>98756562</v>
      </c>
      <c r="G18" s="39">
        <v>6707000</v>
      </c>
    </row>
    <row r="19" spans="1:7" ht="14.25" customHeight="1">
      <c r="A19" s="80"/>
      <c r="B19" s="80" t="s">
        <v>1</v>
      </c>
      <c r="C19" s="10" t="s">
        <v>99</v>
      </c>
      <c r="D19" s="38">
        <v>73084284</v>
      </c>
      <c r="E19" s="38">
        <v>0</v>
      </c>
      <c r="F19" s="38">
        <v>67556106</v>
      </c>
      <c r="G19" s="38">
        <v>5528178</v>
      </c>
    </row>
    <row r="20" spans="1:7" ht="14.25" customHeight="1">
      <c r="A20" s="80"/>
      <c r="B20" s="80"/>
      <c r="C20" s="10" t="s">
        <v>131</v>
      </c>
      <c r="D20" s="38">
        <v>27410400</v>
      </c>
      <c r="E20" s="38">
        <v>0</v>
      </c>
      <c r="F20" s="38">
        <v>27410400</v>
      </c>
      <c r="G20" s="38">
        <v>0</v>
      </c>
    </row>
    <row r="21" spans="1:7" ht="14.25" customHeight="1">
      <c r="A21" s="80"/>
      <c r="B21" s="80"/>
      <c r="C21" s="10" t="s">
        <v>132</v>
      </c>
      <c r="D21" s="38">
        <v>15434010</v>
      </c>
      <c r="E21" s="38">
        <v>0</v>
      </c>
      <c r="F21" s="38">
        <v>15434010</v>
      </c>
      <c r="G21" s="38">
        <v>0</v>
      </c>
    </row>
    <row r="22" spans="1:7" ht="14.25" customHeight="1">
      <c r="A22" s="80"/>
      <c r="B22" s="80"/>
      <c r="C22" s="10" t="s">
        <v>133</v>
      </c>
      <c r="D22" s="38">
        <v>22474719</v>
      </c>
      <c r="E22" s="38">
        <v>0</v>
      </c>
      <c r="F22" s="38">
        <v>16946541</v>
      </c>
      <c r="G22" s="38">
        <v>5528178</v>
      </c>
    </row>
    <row r="23" spans="1:7" ht="14.25" customHeight="1">
      <c r="A23" s="80"/>
      <c r="B23" s="80"/>
      <c r="C23" s="10" t="s">
        <v>134</v>
      </c>
      <c r="D23" s="38">
        <v>625800</v>
      </c>
      <c r="E23" s="38">
        <v>0</v>
      </c>
      <c r="F23" s="38">
        <v>625800</v>
      </c>
      <c r="G23" s="38">
        <v>0</v>
      </c>
    </row>
    <row r="24" spans="1:7" ht="14.25" customHeight="1">
      <c r="A24" s="80"/>
      <c r="B24" s="80"/>
      <c r="C24" s="10" t="s">
        <v>135</v>
      </c>
      <c r="D24" s="38">
        <v>7139355</v>
      </c>
      <c r="E24" s="38">
        <v>0</v>
      </c>
      <c r="F24" s="38">
        <v>7139355</v>
      </c>
      <c r="G24" s="38">
        <v>0</v>
      </c>
    </row>
    <row r="25" spans="1:7" ht="14.25" customHeight="1">
      <c r="A25" s="80"/>
      <c r="B25" s="80"/>
      <c r="C25" s="10" t="s">
        <v>100</v>
      </c>
      <c r="D25" s="38">
        <v>7491564</v>
      </c>
      <c r="E25" s="38">
        <v>141726</v>
      </c>
      <c r="F25" s="38">
        <v>6784037</v>
      </c>
      <c r="G25" s="38">
        <v>565801</v>
      </c>
    </row>
    <row r="26" spans="1:7" ht="14.25" customHeight="1">
      <c r="A26" s="80"/>
      <c r="B26" s="80"/>
      <c r="C26" s="10" t="s">
        <v>136</v>
      </c>
      <c r="D26" s="38">
        <v>534200</v>
      </c>
      <c r="E26" s="38">
        <v>0</v>
      </c>
      <c r="F26" s="38">
        <v>512600</v>
      </c>
      <c r="G26" s="38">
        <v>21600</v>
      </c>
    </row>
    <row r="27" spans="1:7" ht="14.25" customHeight="1">
      <c r="A27" s="80"/>
      <c r="B27" s="80"/>
      <c r="C27" s="10" t="s">
        <v>137</v>
      </c>
      <c r="D27" s="38">
        <v>942640</v>
      </c>
      <c r="E27" s="38">
        <v>107430</v>
      </c>
      <c r="F27" s="38">
        <v>822540</v>
      </c>
      <c r="G27" s="38">
        <v>12670</v>
      </c>
    </row>
    <row r="28" spans="1:7" ht="14.25" customHeight="1">
      <c r="A28" s="80"/>
      <c r="B28" s="80"/>
      <c r="C28" s="10" t="s">
        <v>138</v>
      </c>
      <c r="D28" s="38">
        <v>225320</v>
      </c>
      <c r="E28" s="38">
        <v>0</v>
      </c>
      <c r="F28" s="38">
        <v>223720</v>
      </c>
      <c r="G28" s="38">
        <v>1600</v>
      </c>
    </row>
    <row r="29" spans="1:7" ht="14.25" customHeight="1">
      <c r="A29" s="80"/>
      <c r="B29" s="80"/>
      <c r="C29" s="10" t="s">
        <v>139</v>
      </c>
      <c r="D29" s="38">
        <v>91936</v>
      </c>
      <c r="E29" s="38">
        <v>0</v>
      </c>
      <c r="F29" s="38">
        <v>91936</v>
      </c>
      <c r="G29" s="38">
        <v>0</v>
      </c>
    </row>
    <row r="30" spans="1:7" ht="14.25" customHeight="1">
      <c r="A30" s="80"/>
      <c r="B30" s="80"/>
      <c r="C30" s="10" t="s">
        <v>140</v>
      </c>
      <c r="D30" s="38">
        <v>1030298</v>
      </c>
      <c r="E30" s="38">
        <v>0</v>
      </c>
      <c r="F30" s="38">
        <v>975218</v>
      </c>
      <c r="G30" s="38">
        <v>55080</v>
      </c>
    </row>
    <row r="31" spans="1:7" ht="14.25" customHeight="1">
      <c r="A31" s="80"/>
      <c r="B31" s="80"/>
      <c r="C31" s="10" t="s">
        <v>141</v>
      </c>
      <c r="D31" s="38">
        <v>252563</v>
      </c>
      <c r="E31" s="38">
        <v>0</v>
      </c>
      <c r="F31" s="38">
        <v>252563</v>
      </c>
      <c r="G31" s="38">
        <v>0</v>
      </c>
    </row>
    <row r="32" spans="1:7" ht="14.25" customHeight="1">
      <c r="A32" s="80"/>
      <c r="B32" s="80"/>
      <c r="C32" s="10" t="s">
        <v>142</v>
      </c>
      <c r="D32" s="38">
        <v>300384</v>
      </c>
      <c r="E32" s="38">
        <v>0</v>
      </c>
      <c r="F32" s="38">
        <v>300384</v>
      </c>
      <c r="G32" s="38">
        <v>0</v>
      </c>
    </row>
    <row r="33" spans="1:7" ht="14.25" customHeight="1">
      <c r="A33" s="80"/>
      <c r="B33" s="80"/>
      <c r="C33" s="10" t="s">
        <v>143</v>
      </c>
      <c r="D33" s="38">
        <v>189464</v>
      </c>
      <c r="E33" s="38">
        <v>0</v>
      </c>
      <c r="F33" s="38">
        <v>189009</v>
      </c>
      <c r="G33" s="38">
        <v>455</v>
      </c>
    </row>
    <row r="34" spans="1:7" ht="14.25" customHeight="1">
      <c r="A34" s="80"/>
      <c r="B34" s="80"/>
      <c r="C34" s="10" t="s">
        <v>144</v>
      </c>
      <c r="D34" s="38">
        <v>54934</v>
      </c>
      <c r="E34" s="38">
        <v>4500</v>
      </c>
      <c r="F34" s="38">
        <v>50434</v>
      </c>
      <c r="G34" s="38">
        <v>0</v>
      </c>
    </row>
    <row r="35" spans="1:7" ht="14.25" customHeight="1">
      <c r="A35" s="80"/>
      <c r="B35" s="80"/>
      <c r="C35" s="10" t="s">
        <v>145</v>
      </c>
      <c r="D35" s="38">
        <v>15800</v>
      </c>
      <c r="E35" s="38">
        <v>0</v>
      </c>
      <c r="F35" s="38">
        <v>15800</v>
      </c>
      <c r="G35" s="38">
        <v>0</v>
      </c>
    </row>
    <row r="36" spans="1:7" ht="14.25" customHeight="1">
      <c r="A36" s="80"/>
      <c r="B36" s="80"/>
      <c r="C36" s="10" t="s">
        <v>146</v>
      </c>
      <c r="D36" s="38">
        <v>1068872</v>
      </c>
      <c r="E36" s="38">
        <v>0</v>
      </c>
      <c r="F36" s="38">
        <v>784592</v>
      </c>
      <c r="G36" s="38">
        <v>284280</v>
      </c>
    </row>
    <row r="37" spans="1:7" ht="14.25" customHeight="1">
      <c r="A37" s="80"/>
      <c r="B37" s="80"/>
      <c r="C37" s="10" t="s">
        <v>147</v>
      </c>
      <c r="D37" s="38">
        <v>140840</v>
      </c>
      <c r="E37" s="38">
        <v>29796</v>
      </c>
      <c r="F37" s="38">
        <v>108768</v>
      </c>
      <c r="G37" s="38">
        <v>2276</v>
      </c>
    </row>
    <row r="38" spans="1:7" ht="14.25" customHeight="1">
      <c r="A38" s="80"/>
      <c r="B38" s="80"/>
      <c r="C38" s="10" t="s">
        <v>148</v>
      </c>
      <c r="D38" s="38">
        <v>557192</v>
      </c>
      <c r="E38" s="38">
        <v>0</v>
      </c>
      <c r="F38" s="38">
        <v>388052</v>
      </c>
      <c r="G38" s="38">
        <v>169140</v>
      </c>
    </row>
    <row r="39" spans="1:7" ht="14.25" customHeight="1">
      <c r="A39" s="80"/>
      <c r="B39" s="80"/>
      <c r="C39" s="10" t="s">
        <v>149</v>
      </c>
      <c r="D39" s="38">
        <v>1620989</v>
      </c>
      <c r="E39" s="38">
        <v>0</v>
      </c>
      <c r="F39" s="38">
        <v>1620989</v>
      </c>
      <c r="G39" s="38">
        <v>0</v>
      </c>
    </row>
    <row r="40" spans="1:7" ht="14.25" customHeight="1">
      <c r="A40" s="80"/>
      <c r="B40" s="80"/>
      <c r="C40" s="10" t="s">
        <v>150</v>
      </c>
      <c r="D40" s="38">
        <v>212565</v>
      </c>
      <c r="E40" s="38">
        <v>0</v>
      </c>
      <c r="F40" s="38">
        <v>212565</v>
      </c>
      <c r="G40" s="38">
        <v>0</v>
      </c>
    </row>
    <row r="41" spans="1:7" ht="14.25" customHeight="1">
      <c r="A41" s="80"/>
      <c r="B41" s="80"/>
      <c r="C41" s="10" t="s">
        <v>151</v>
      </c>
      <c r="D41" s="38">
        <v>253567</v>
      </c>
      <c r="E41" s="38">
        <v>0</v>
      </c>
      <c r="F41" s="38">
        <v>234867</v>
      </c>
      <c r="G41" s="38">
        <v>18700</v>
      </c>
    </row>
    <row r="42" spans="1:7" ht="14.25" customHeight="1">
      <c r="A42" s="80"/>
      <c r="B42" s="80"/>
      <c r="C42" s="10" t="s">
        <v>101</v>
      </c>
      <c r="D42" s="38">
        <v>14394872</v>
      </c>
      <c r="E42" s="38">
        <v>0</v>
      </c>
      <c r="F42" s="38">
        <v>13781681</v>
      </c>
      <c r="G42" s="38">
        <v>613191</v>
      </c>
    </row>
    <row r="43" spans="1:7" ht="14.25" customHeight="1">
      <c r="A43" s="80"/>
      <c r="B43" s="80"/>
      <c r="C43" s="10" t="s">
        <v>152</v>
      </c>
      <c r="D43" s="38">
        <v>6311387</v>
      </c>
      <c r="E43" s="38">
        <v>0</v>
      </c>
      <c r="F43" s="38">
        <v>6108587</v>
      </c>
      <c r="G43" s="38">
        <v>202800</v>
      </c>
    </row>
    <row r="44" spans="1:7" ht="14.25" customHeight="1">
      <c r="A44" s="80"/>
      <c r="B44" s="80"/>
      <c r="C44" s="10" t="s">
        <v>153</v>
      </c>
      <c r="D44" s="38">
        <v>13816</v>
      </c>
      <c r="E44" s="38">
        <v>0</v>
      </c>
      <c r="F44" s="38">
        <v>13816</v>
      </c>
      <c r="G44" s="38">
        <v>0</v>
      </c>
    </row>
    <row r="45" spans="1:7" ht="14.25" customHeight="1">
      <c r="A45" s="80"/>
      <c r="B45" s="80"/>
      <c r="C45" s="10" t="s">
        <v>154</v>
      </c>
      <c r="D45" s="38">
        <v>2707194</v>
      </c>
      <c r="E45" s="38">
        <v>0</v>
      </c>
      <c r="F45" s="38">
        <v>2486370</v>
      </c>
      <c r="G45" s="38">
        <v>220824</v>
      </c>
    </row>
    <row r="46" spans="1:7" ht="14.25" customHeight="1">
      <c r="A46" s="80"/>
      <c r="B46" s="80"/>
      <c r="C46" s="10" t="s">
        <v>141</v>
      </c>
      <c r="D46" s="38">
        <v>2322899</v>
      </c>
      <c r="E46" s="38">
        <v>0</v>
      </c>
      <c r="F46" s="38">
        <v>2322899</v>
      </c>
      <c r="G46" s="38">
        <v>0</v>
      </c>
    </row>
    <row r="47" spans="1:7" ht="14.25" customHeight="1">
      <c r="A47" s="80"/>
      <c r="B47" s="80"/>
      <c r="C47" s="10" t="s">
        <v>155</v>
      </c>
      <c r="D47" s="38">
        <v>359068</v>
      </c>
      <c r="E47" s="38">
        <v>0</v>
      </c>
      <c r="F47" s="38">
        <v>241526</v>
      </c>
      <c r="G47" s="38">
        <v>117542</v>
      </c>
    </row>
    <row r="48" spans="1:7" ht="14.25" customHeight="1">
      <c r="A48" s="80"/>
      <c r="B48" s="80"/>
      <c r="C48" s="10" t="s">
        <v>139</v>
      </c>
      <c r="D48" s="38">
        <v>1263740</v>
      </c>
      <c r="E48" s="38">
        <v>0</v>
      </c>
      <c r="F48" s="38">
        <v>1200787</v>
      </c>
      <c r="G48" s="38">
        <v>62953</v>
      </c>
    </row>
    <row r="49" spans="1:7" ht="14.25" customHeight="1">
      <c r="A49" s="80"/>
      <c r="B49" s="80"/>
      <c r="C49" s="10" t="s">
        <v>156</v>
      </c>
      <c r="D49" s="38">
        <v>17636</v>
      </c>
      <c r="E49" s="38">
        <v>0</v>
      </c>
      <c r="F49" s="38">
        <v>17636</v>
      </c>
      <c r="G49" s="38">
        <v>0</v>
      </c>
    </row>
    <row r="50" spans="1:7" ht="14.25" customHeight="1">
      <c r="A50" s="80"/>
      <c r="B50" s="80"/>
      <c r="C50" s="10" t="s">
        <v>151</v>
      </c>
      <c r="D50" s="38">
        <v>1399132</v>
      </c>
      <c r="E50" s="38">
        <v>0</v>
      </c>
      <c r="F50" s="38">
        <v>1390060</v>
      </c>
      <c r="G50" s="38">
        <v>9072</v>
      </c>
    </row>
    <row r="51" spans="1:7" ht="14.25" customHeight="1">
      <c r="A51" s="80"/>
      <c r="B51" s="80"/>
      <c r="C51" s="10" t="s">
        <v>169</v>
      </c>
      <c r="D51" s="38">
        <v>4750350</v>
      </c>
      <c r="E51" s="38">
        <v>44000</v>
      </c>
      <c r="F51" s="38">
        <v>4610342</v>
      </c>
      <c r="G51" s="38">
        <v>96008</v>
      </c>
    </row>
    <row r="52" spans="1:7" ht="14.25" customHeight="1">
      <c r="A52" s="80"/>
      <c r="B52" s="80"/>
      <c r="C52" s="10" t="s">
        <v>184</v>
      </c>
      <c r="D52" s="38">
        <v>4750350</v>
      </c>
      <c r="E52" s="38">
        <v>44000</v>
      </c>
      <c r="F52" s="38">
        <v>4610342</v>
      </c>
      <c r="G52" s="38">
        <v>96008</v>
      </c>
    </row>
    <row r="53" spans="1:7" ht="14.25" customHeight="1">
      <c r="A53" s="80"/>
      <c r="B53" s="80"/>
      <c r="C53" s="10" t="s">
        <v>171</v>
      </c>
      <c r="D53" s="38">
        <v>754150</v>
      </c>
      <c r="E53" s="38">
        <v>0</v>
      </c>
      <c r="F53" s="38">
        <v>754150</v>
      </c>
      <c r="G53" s="38">
        <v>0</v>
      </c>
    </row>
    <row r="54" spans="1:7" ht="14.25" customHeight="1">
      <c r="A54" s="80"/>
      <c r="B54" s="80"/>
      <c r="C54" s="10" t="s">
        <v>185</v>
      </c>
      <c r="D54" s="38">
        <v>754150</v>
      </c>
      <c r="E54" s="38">
        <v>0</v>
      </c>
      <c r="F54" s="38">
        <v>754150</v>
      </c>
      <c r="G54" s="38">
        <v>0</v>
      </c>
    </row>
    <row r="55" spans="1:7" ht="14.25" customHeight="1">
      <c r="A55" s="80"/>
      <c r="B55" s="81"/>
      <c r="C55" s="59" t="s">
        <v>40</v>
      </c>
      <c r="D55" s="39">
        <v>100475220</v>
      </c>
      <c r="E55" s="39">
        <v>185726</v>
      </c>
      <c r="F55" s="39">
        <v>93486316</v>
      </c>
      <c r="G55" s="39">
        <v>6803178</v>
      </c>
    </row>
    <row r="56" spans="1:7" ht="14.25" customHeight="1">
      <c r="A56" s="81"/>
      <c r="B56" s="71" t="s">
        <v>41</v>
      </c>
      <c r="C56" s="73"/>
      <c r="D56" s="43">
        <f>D18-D55</f>
        <v>5173342</v>
      </c>
      <c r="E56" s="43">
        <f>E18-E55</f>
        <v>-726</v>
      </c>
      <c r="F56" s="43">
        <f>F18-F55</f>
        <v>5270246</v>
      </c>
      <c r="G56" s="43">
        <f>G18-G55</f>
        <v>-96178</v>
      </c>
    </row>
    <row r="57" spans="1:7" ht="14.25" customHeight="1">
      <c r="A57" s="79" t="s">
        <v>60</v>
      </c>
      <c r="B57" s="119" t="s">
        <v>2</v>
      </c>
      <c r="C57" s="9" t="s">
        <v>96</v>
      </c>
      <c r="D57" s="38">
        <v>44338</v>
      </c>
      <c r="E57" s="38">
        <v>132</v>
      </c>
      <c r="F57" s="38">
        <v>44036</v>
      </c>
      <c r="G57" s="38">
        <v>170</v>
      </c>
    </row>
    <row r="58" spans="1:7" ht="14.25" customHeight="1">
      <c r="A58" s="80"/>
      <c r="B58" s="120"/>
      <c r="C58" s="9" t="s">
        <v>130</v>
      </c>
      <c r="D58" s="38">
        <v>44338</v>
      </c>
      <c r="E58" s="38">
        <v>132</v>
      </c>
      <c r="F58" s="38">
        <v>44036</v>
      </c>
      <c r="G58" s="38">
        <v>170</v>
      </c>
    </row>
    <row r="59" spans="1:7" ht="14.25" customHeight="1">
      <c r="A59" s="80"/>
      <c r="B59" s="120"/>
      <c r="C59" s="59" t="s">
        <v>61</v>
      </c>
      <c r="D59" s="39">
        <v>44338</v>
      </c>
      <c r="E59" s="39">
        <v>132</v>
      </c>
      <c r="F59" s="39">
        <v>44036</v>
      </c>
      <c r="G59" s="39">
        <v>170</v>
      </c>
    </row>
    <row r="60" spans="1:7" ht="14.25" customHeight="1">
      <c r="A60" s="80"/>
      <c r="B60" s="58" t="s">
        <v>186</v>
      </c>
      <c r="C60" s="59" t="s">
        <v>43</v>
      </c>
      <c r="D60" s="39">
        <v>0</v>
      </c>
      <c r="E60" s="39">
        <v>0</v>
      </c>
      <c r="F60" s="39">
        <v>0</v>
      </c>
      <c r="G60" s="39">
        <v>0</v>
      </c>
    </row>
    <row r="61" spans="1:7" ht="14.25" customHeight="1">
      <c r="A61" s="81"/>
      <c r="B61" s="102" t="s">
        <v>45</v>
      </c>
      <c r="C61" s="103"/>
      <c r="D61" s="43">
        <f>D59-D60</f>
        <v>44338</v>
      </c>
      <c r="E61" s="43">
        <f>E59-E60</f>
        <v>132</v>
      </c>
      <c r="F61" s="43">
        <f>F59-F60</f>
        <v>44036</v>
      </c>
      <c r="G61" s="43">
        <f>G59-G60</f>
        <v>170</v>
      </c>
    </row>
    <row r="62" spans="1:7" ht="14.25" customHeight="1">
      <c r="A62" s="102" t="s">
        <v>46</v>
      </c>
      <c r="B62" s="113"/>
      <c r="C62" s="103"/>
      <c r="D62" s="43">
        <f>D56+D61</f>
        <v>5217680</v>
      </c>
      <c r="E62" s="43">
        <f>E56+E61</f>
        <v>-594</v>
      </c>
      <c r="F62" s="43">
        <f>F56+F61</f>
        <v>5314282</v>
      </c>
      <c r="G62" s="43">
        <f>G56+G61</f>
        <v>-96008</v>
      </c>
    </row>
    <row r="63" spans="1:7" ht="14.25" customHeight="1">
      <c r="A63" s="104" t="s">
        <v>187</v>
      </c>
      <c r="B63" s="67" t="s">
        <v>158</v>
      </c>
      <c r="C63" s="59" t="s">
        <v>62</v>
      </c>
      <c r="D63" s="39">
        <v>0</v>
      </c>
      <c r="E63" s="39">
        <v>0</v>
      </c>
      <c r="F63" s="39">
        <v>0</v>
      </c>
      <c r="G63" s="39">
        <v>0</v>
      </c>
    </row>
    <row r="64" spans="1:7" ht="14.25" customHeight="1">
      <c r="A64" s="105"/>
      <c r="B64" s="79" t="s">
        <v>1</v>
      </c>
      <c r="C64" s="9" t="s">
        <v>179</v>
      </c>
      <c r="D64" s="38">
        <v>15176</v>
      </c>
      <c r="E64" s="38">
        <v>0</v>
      </c>
      <c r="F64" s="38">
        <v>15176</v>
      </c>
      <c r="G64" s="38">
        <v>0</v>
      </c>
    </row>
    <row r="65" spans="1:7" ht="14.25" customHeight="1">
      <c r="A65" s="105"/>
      <c r="B65" s="88"/>
      <c r="C65" s="9" t="s">
        <v>188</v>
      </c>
      <c r="D65" s="38">
        <v>15176</v>
      </c>
      <c r="E65" s="38">
        <v>0</v>
      </c>
      <c r="F65" s="38">
        <v>15176</v>
      </c>
      <c r="G65" s="38">
        <v>0</v>
      </c>
    </row>
    <row r="66" spans="1:7" ht="14.25" customHeight="1">
      <c r="A66" s="105"/>
      <c r="B66" s="89"/>
      <c r="C66" s="64" t="s">
        <v>48</v>
      </c>
      <c r="D66" s="37">
        <v>15176</v>
      </c>
      <c r="E66" s="37">
        <v>0</v>
      </c>
      <c r="F66" s="37">
        <v>15176</v>
      </c>
      <c r="G66" s="37">
        <v>0</v>
      </c>
    </row>
    <row r="67" spans="1:7" ht="14.25" customHeight="1">
      <c r="A67" s="106"/>
      <c r="B67" s="71" t="s">
        <v>50</v>
      </c>
      <c r="C67" s="73"/>
      <c r="D67" s="43">
        <f>D63-D66</f>
        <v>-15176</v>
      </c>
      <c r="E67" s="43">
        <f>E63-E66</f>
        <v>0</v>
      </c>
      <c r="F67" s="43">
        <f>F63-F66</f>
        <v>-15176</v>
      </c>
      <c r="G67" s="43">
        <f>G63-G66</f>
        <v>0</v>
      </c>
    </row>
    <row r="68" spans="1:7" ht="14.25" customHeight="1">
      <c r="A68" s="102" t="s">
        <v>51</v>
      </c>
      <c r="B68" s="113"/>
      <c r="C68" s="103"/>
      <c r="D68" s="43">
        <f>D62+D67</f>
        <v>5202504</v>
      </c>
      <c r="E68" s="43">
        <f>E62+E67</f>
        <v>-594</v>
      </c>
      <c r="F68" s="43">
        <f>F62+F67</f>
        <v>5299106</v>
      </c>
      <c r="G68" s="43">
        <f>G62+G67</f>
        <v>-96008</v>
      </c>
    </row>
    <row r="69" spans="1:7" ht="14.25" customHeight="1">
      <c r="A69" s="114" t="s">
        <v>38</v>
      </c>
      <c r="B69" s="102" t="s">
        <v>52</v>
      </c>
      <c r="C69" s="103"/>
      <c r="D69" s="43">
        <v>23280506</v>
      </c>
      <c r="E69" s="43">
        <v>1354932</v>
      </c>
      <c r="F69" s="43">
        <v>21971071</v>
      </c>
      <c r="G69" s="43">
        <v>-45497</v>
      </c>
    </row>
    <row r="70" spans="1:7" ht="14.25" customHeight="1">
      <c r="A70" s="115"/>
      <c r="B70" s="102" t="s">
        <v>53</v>
      </c>
      <c r="C70" s="103"/>
      <c r="D70" s="43">
        <f>D68+D69</f>
        <v>28483010</v>
      </c>
      <c r="E70" s="43">
        <f>E68+E69</f>
        <v>1354338</v>
      </c>
      <c r="F70" s="43">
        <f>F68+F69</f>
        <v>27270177</v>
      </c>
      <c r="G70" s="43">
        <f>G68+G69</f>
        <v>-141505</v>
      </c>
    </row>
    <row r="71" spans="1:7" ht="14.25" customHeight="1">
      <c r="A71" s="115"/>
      <c r="B71" s="117" t="s">
        <v>54</v>
      </c>
      <c r="C71" s="118"/>
      <c r="D71" s="37">
        <v>0</v>
      </c>
      <c r="E71" s="44">
        <v>0</v>
      </c>
      <c r="F71" s="44">
        <v>0</v>
      </c>
      <c r="G71" s="44">
        <v>0</v>
      </c>
    </row>
    <row r="72" spans="1:7" ht="14.25" customHeight="1">
      <c r="A72" s="115"/>
      <c r="B72" s="111" t="s">
        <v>55</v>
      </c>
      <c r="C72" s="112"/>
      <c r="D72" s="38">
        <v>0</v>
      </c>
      <c r="E72" s="45">
        <v>0</v>
      </c>
      <c r="F72" s="45">
        <v>0</v>
      </c>
      <c r="G72" s="45">
        <v>0</v>
      </c>
    </row>
    <row r="73" spans="1:7" ht="14.25" customHeight="1">
      <c r="A73" s="115"/>
      <c r="B73" s="111" t="s">
        <v>56</v>
      </c>
      <c r="C73" s="112"/>
      <c r="D73" s="38">
        <v>0</v>
      </c>
      <c r="E73" s="45">
        <v>0</v>
      </c>
      <c r="F73" s="45">
        <v>0</v>
      </c>
      <c r="G73" s="45">
        <v>0</v>
      </c>
    </row>
    <row r="74" spans="1:7" ht="14.25" customHeight="1">
      <c r="A74" s="115"/>
      <c r="B74" s="111" t="s">
        <v>57</v>
      </c>
      <c r="C74" s="112"/>
      <c r="D74" s="38">
        <v>3000000</v>
      </c>
      <c r="E74" s="45">
        <v>0</v>
      </c>
      <c r="F74" s="45">
        <v>3000000</v>
      </c>
      <c r="G74" s="45">
        <v>0</v>
      </c>
    </row>
    <row r="75" spans="1:7" ht="14.25" customHeight="1">
      <c r="A75" s="115"/>
      <c r="B75" s="111" t="s">
        <v>189</v>
      </c>
      <c r="C75" s="112"/>
      <c r="D75" s="38">
        <v>3000000</v>
      </c>
      <c r="E75" s="45">
        <v>0</v>
      </c>
      <c r="F75" s="45">
        <v>3000000</v>
      </c>
      <c r="G75" s="45">
        <v>0</v>
      </c>
    </row>
    <row r="76" spans="1:7" ht="14.25" customHeight="1">
      <c r="A76" s="116"/>
      <c r="B76" s="71" t="s">
        <v>58</v>
      </c>
      <c r="C76" s="73"/>
      <c r="D76" s="39">
        <f>D70+D71-D72+D73-D74</f>
        <v>25483010</v>
      </c>
      <c r="E76" s="43">
        <f>E70+E71-E72+E73-E74</f>
        <v>1354338</v>
      </c>
      <c r="F76" s="43">
        <f>F70+F71-F72+F73-F74</f>
        <v>24270177</v>
      </c>
      <c r="G76" s="43">
        <f>G70+G71-G72+G73-G74</f>
        <v>-141505</v>
      </c>
    </row>
    <row r="77" spans="1:7" ht="14.25" customHeight="1">
      <c r="A77" s="100"/>
      <c r="B77" s="100"/>
      <c r="C77" s="100"/>
      <c r="D77" s="100"/>
      <c r="E77" s="100"/>
      <c r="F77" s="100"/>
      <c r="G77" s="100"/>
    </row>
    <row r="78" spans="1:7" ht="14.25" customHeight="1"/>
  </sheetData>
  <sheetProtection password="F9F8" sheet="1" scenarios="1" selectLockedCells="1"/>
  <mergeCells count="29">
    <mergeCell ref="B76:C76"/>
    <mergeCell ref="A77:G77"/>
    <mergeCell ref="F7:F8"/>
    <mergeCell ref="E7:E8"/>
    <mergeCell ref="B73:C73"/>
    <mergeCell ref="B74:C74"/>
    <mergeCell ref="B75:C75"/>
    <mergeCell ref="A68:C68"/>
    <mergeCell ref="A69:A76"/>
    <mergeCell ref="B69:C69"/>
    <mergeCell ref="B70:C70"/>
    <mergeCell ref="B71:C71"/>
    <mergeCell ref="B72:C72"/>
    <mergeCell ref="A57:A61"/>
    <mergeCell ref="B57:B59"/>
    <mergeCell ref="B61:C61"/>
    <mergeCell ref="A62:C62"/>
    <mergeCell ref="A63:A67"/>
    <mergeCell ref="B64:B66"/>
    <mergeCell ref="B67:C67"/>
    <mergeCell ref="A3:G3"/>
    <mergeCell ref="A5:G5"/>
    <mergeCell ref="A7:C8"/>
    <mergeCell ref="D7:D8"/>
    <mergeCell ref="G7:G8"/>
    <mergeCell ref="A9:A56"/>
    <mergeCell ref="B9:B18"/>
    <mergeCell ref="B19:B55"/>
    <mergeCell ref="B56:C56"/>
  </mergeCells>
  <phoneticPr fontId="11"/>
  <pageMargins left="0" right="0" top="0.39370078740157483" bottom="0" header="0" footer="0"/>
  <pageSetup paperSize="9" firstPageNumber="4" fitToHeight="0" orientation="portrait" useFirstPageNumber="1" horizontalDpi="300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view="pageBreakPreview" topLeftCell="A28" zoomScaleNormal="100" zoomScaleSheetLayoutView="100" workbookViewId="0"/>
  </sheetViews>
  <sheetFormatPr defaultColWidth="4.75" defaultRowHeight="13.5"/>
  <cols>
    <col min="1" max="1" width="20.125" style="1" customWidth="1"/>
    <col min="2" max="2" width="9.25" style="1" customWidth="1"/>
    <col min="3" max="3" width="9.875" style="1" customWidth="1"/>
    <col min="4" max="4" width="9.25" style="1" customWidth="1"/>
    <col min="5" max="5" width="20.125" style="1" customWidth="1"/>
    <col min="6" max="8" width="9.25" style="1" customWidth="1"/>
    <col min="9" max="9" width="0.875" style="1" customWidth="1"/>
    <col min="10" max="16384" width="4.75" style="1"/>
  </cols>
  <sheetData>
    <row r="1" spans="1:8" ht="21.75" customHeight="1">
      <c r="A1" s="16"/>
      <c r="B1" s="16"/>
      <c r="C1" s="16"/>
      <c r="D1" s="16"/>
      <c r="E1" s="16"/>
      <c r="F1" s="16"/>
      <c r="G1" s="16"/>
      <c r="H1" s="16"/>
    </row>
    <row r="2" spans="1:8" ht="15" customHeight="1">
      <c r="A2" s="16"/>
      <c r="B2" s="16"/>
      <c r="C2" s="16"/>
      <c r="D2" s="16"/>
      <c r="E2" s="16"/>
      <c r="F2" s="16"/>
      <c r="G2" s="16"/>
      <c r="H2" s="15"/>
    </row>
    <row r="3" spans="1:8" ht="14.25">
      <c r="A3" s="17" t="s">
        <v>226</v>
      </c>
      <c r="B3" s="18"/>
      <c r="C3" s="18"/>
      <c r="D3" s="18"/>
      <c r="E3" s="17"/>
      <c r="F3" s="18"/>
      <c r="G3" s="18"/>
      <c r="H3" s="18"/>
    </row>
    <row r="4" spans="1:8">
      <c r="A4" s="121" t="s">
        <v>227</v>
      </c>
      <c r="B4" s="121"/>
      <c r="C4" s="121"/>
      <c r="D4" s="121"/>
      <c r="E4" s="121"/>
      <c r="F4" s="121"/>
      <c r="G4" s="121"/>
      <c r="H4" s="121"/>
    </row>
    <row r="5" spans="1:8" ht="13.5" customHeight="1">
      <c r="A5" s="16"/>
      <c r="B5" s="16"/>
      <c r="C5" s="16"/>
      <c r="D5" s="16"/>
      <c r="E5" s="16"/>
      <c r="F5" s="16"/>
      <c r="G5" s="16"/>
      <c r="H5" s="16" t="s">
        <v>225</v>
      </c>
    </row>
    <row r="6" spans="1:8" ht="14.25" customHeight="1">
      <c r="A6" s="19" t="s">
        <v>63</v>
      </c>
      <c r="B6" s="19"/>
      <c r="C6" s="19"/>
      <c r="D6" s="19"/>
      <c r="E6" s="19" t="s">
        <v>64</v>
      </c>
      <c r="F6" s="19"/>
      <c r="G6" s="19"/>
      <c r="H6" s="19"/>
    </row>
    <row r="7" spans="1:8" ht="14.25" customHeight="1">
      <c r="A7" s="23" t="s">
        <v>70</v>
      </c>
      <c r="B7" s="24" t="s">
        <v>68</v>
      </c>
      <c r="C7" s="24" t="s">
        <v>69</v>
      </c>
      <c r="D7" s="25" t="s">
        <v>65</v>
      </c>
      <c r="E7" s="26" t="s">
        <v>70</v>
      </c>
      <c r="F7" s="22" t="s">
        <v>68</v>
      </c>
      <c r="G7" s="24" t="s">
        <v>69</v>
      </c>
      <c r="H7" s="25" t="s">
        <v>65</v>
      </c>
    </row>
    <row r="8" spans="1:8" ht="14.25" customHeight="1">
      <c r="A8" s="23" t="s">
        <v>193</v>
      </c>
      <c r="B8" s="46">
        <v>23649197</v>
      </c>
      <c r="C8" s="46">
        <v>20975870</v>
      </c>
      <c r="D8" s="47">
        <f t="shared" ref="D8:D14" si="0">B8-C8</f>
        <v>2673327</v>
      </c>
      <c r="E8" s="26" t="s">
        <v>208</v>
      </c>
      <c r="F8" s="52">
        <v>5810713</v>
      </c>
      <c r="G8" s="46">
        <v>5151973</v>
      </c>
      <c r="H8" s="47">
        <f t="shared" ref="H8:H19" si="1">F8-G8</f>
        <v>658740</v>
      </c>
    </row>
    <row r="9" spans="1:8" ht="14.25" customHeight="1">
      <c r="A9" s="20" t="s">
        <v>194</v>
      </c>
      <c r="B9" s="48">
        <v>9326731</v>
      </c>
      <c r="C9" s="48">
        <v>11580532</v>
      </c>
      <c r="D9" s="49">
        <f t="shared" si="0"/>
        <v>-2253801</v>
      </c>
      <c r="E9" s="21" t="s">
        <v>209</v>
      </c>
      <c r="F9" s="53">
        <v>3500000</v>
      </c>
      <c r="G9" s="48">
        <v>1500000</v>
      </c>
      <c r="H9" s="49">
        <f t="shared" si="1"/>
        <v>2000000</v>
      </c>
    </row>
    <row r="10" spans="1:8" ht="14.25" customHeight="1">
      <c r="A10" s="20" t="s">
        <v>195</v>
      </c>
      <c r="B10" s="48">
        <v>300000</v>
      </c>
      <c r="C10" s="48">
        <v>300000</v>
      </c>
      <c r="D10" s="49">
        <f t="shared" si="0"/>
        <v>0</v>
      </c>
      <c r="E10" s="21" t="s">
        <v>210</v>
      </c>
      <c r="F10" s="53">
        <v>2309713</v>
      </c>
      <c r="G10" s="48">
        <v>3651973</v>
      </c>
      <c r="H10" s="49">
        <f>F10-G10</f>
        <v>-1342260</v>
      </c>
    </row>
    <row r="11" spans="1:8" ht="14.25" customHeight="1">
      <c r="A11" s="20" t="s">
        <v>196</v>
      </c>
      <c r="B11" s="48">
        <v>10938680</v>
      </c>
      <c r="C11" s="48">
        <v>7344250</v>
      </c>
      <c r="D11" s="49">
        <f t="shared" si="0"/>
        <v>3594430</v>
      </c>
      <c r="E11" s="21" t="s">
        <v>211</v>
      </c>
      <c r="F11" s="53">
        <v>1000</v>
      </c>
      <c r="G11" s="48">
        <v>0</v>
      </c>
      <c r="H11" s="49">
        <f>F11-G11</f>
        <v>1000</v>
      </c>
    </row>
    <row r="12" spans="1:8" ht="14.25" customHeight="1">
      <c r="A12" s="20" t="s">
        <v>197</v>
      </c>
      <c r="B12" s="48">
        <v>583786</v>
      </c>
      <c r="C12" s="48">
        <v>251088</v>
      </c>
      <c r="D12" s="49">
        <f t="shared" si="0"/>
        <v>332698</v>
      </c>
      <c r="E12" s="21"/>
      <c r="F12" s="53"/>
      <c r="G12" s="48"/>
      <c r="H12" s="49"/>
    </row>
    <row r="13" spans="1:8" ht="14.25" customHeight="1">
      <c r="A13" s="20" t="s">
        <v>198</v>
      </c>
      <c r="B13" s="48">
        <v>2500000</v>
      </c>
      <c r="C13" s="48">
        <v>1500000</v>
      </c>
      <c r="D13" s="49">
        <f t="shared" si="0"/>
        <v>1000000</v>
      </c>
      <c r="E13" s="21"/>
      <c r="F13" s="53"/>
      <c r="G13" s="48"/>
      <c r="H13" s="49"/>
    </row>
    <row r="14" spans="1:8" ht="14.25" customHeight="1">
      <c r="A14" s="29" t="s">
        <v>199</v>
      </c>
      <c r="B14" s="50">
        <v>0</v>
      </c>
      <c r="C14" s="50">
        <v>0</v>
      </c>
      <c r="D14" s="51">
        <f t="shared" si="0"/>
        <v>0</v>
      </c>
      <c r="E14" s="27"/>
      <c r="F14" s="54"/>
      <c r="G14" s="50"/>
      <c r="H14" s="51"/>
    </row>
    <row r="15" spans="1:8" ht="14.25" customHeight="1">
      <c r="A15" s="28" t="s">
        <v>66</v>
      </c>
      <c r="B15" s="50">
        <v>120477947</v>
      </c>
      <c r="C15" s="50">
        <v>117877273</v>
      </c>
      <c r="D15" s="51">
        <f t="shared" ref="D15:D33" si="2">B15-C15</f>
        <v>2600674</v>
      </c>
      <c r="E15" s="13" t="s">
        <v>212</v>
      </c>
      <c r="F15" s="54">
        <v>3812575</v>
      </c>
      <c r="G15" s="50">
        <v>3058425</v>
      </c>
      <c r="H15" s="51">
        <f t="shared" si="1"/>
        <v>754150</v>
      </c>
    </row>
    <row r="16" spans="1:8" ht="14.25" customHeight="1">
      <c r="A16" s="23" t="s">
        <v>72</v>
      </c>
      <c r="B16" s="46">
        <v>76299997</v>
      </c>
      <c r="C16" s="46">
        <v>79350697</v>
      </c>
      <c r="D16" s="47">
        <f t="shared" si="2"/>
        <v>-3050700</v>
      </c>
      <c r="E16" s="21" t="s">
        <v>213</v>
      </c>
      <c r="F16" s="53">
        <v>3812575</v>
      </c>
      <c r="G16" s="48">
        <v>3058425</v>
      </c>
      <c r="H16" s="49">
        <f t="shared" si="1"/>
        <v>754150</v>
      </c>
    </row>
    <row r="17" spans="1:8" ht="14.25" customHeight="1">
      <c r="A17" s="20" t="s">
        <v>200</v>
      </c>
      <c r="B17" s="48">
        <v>62999997</v>
      </c>
      <c r="C17" s="48">
        <v>66050697</v>
      </c>
      <c r="D17" s="49">
        <f t="shared" si="2"/>
        <v>-3050700</v>
      </c>
      <c r="E17" s="21"/>
      <c r="F17" s="53"/>
      <c r="G17" s="48"/>
      <c r="H17" s="49"/>
    </row>
    <row r="18" spans="1:8" ht="14.25" customHeight="1">
      <c r="A18" s="20" t="s">
        <v>201</v>
      </c>
      <c r="B18" s="48">
        <v>13300000</v>
      </c>
      <c r="C18" s="48">
        <v>13300000</v>
      </c>
      <c r="D18" s="49">
        <f t="shared" si="2"/>
        <v>0</v>
      </c>
      <c r="E18" s="21"/>
      <c r="F18" s="53"/>
      <c r="G18" s="48"/>
      <c r="H18" s="49"/>
    </row>
    <row r="19" spans="1:8" ht="14.25" customHeight="1">
      <c r="A19" s="23" t="s">
        <v>71</v>
      </c>
      <c r="B19" s="46">
        <v>44177950</v>
      </c>
      <c r="C19" s="46">
        <v>38526576</v>
      </c>
      <c r="D19" s="47">
        <f t="shared" si="2"/>
        <v>5651374</v>
      </c>
      <c r="E19" s="31" t="s">
        <v>73</v>
      </c>
      <c r="F19" s="52">
        <f>F8+F15</f>
        <v>9623288</v>
      </c>
      <c r="G19" s="46">
        <f>G8+G15</f>
        <v>8210398</v>
      </c>
      <c r="H19" s="47">
        <f t="shared" si="1"/>
        <v>1412890</v>
      </c>
    </row>
    <row r="20" spans="1:8" ht="14.25" customHeight="1">
      <c r="A20" s="20" t="s">
        <v>200</v>
      </c>
      <c r="B20" s="48">
        <v>198258</v>
      </c>
      <c r="C20" s="48">
        <v>267693</v>
      </c>
      <c r="D20" s="49">
        <f t="shared" si="2"/>
        <v>-69435</v>
      </c>
      <c r="E20" s="71" t="s">
        <v>74</v>
      </c>
      <c r="F20" s="72"/>
      <c r="G20" s="72"/>
      <c r="H20" s="73"/>
    </row>
    <row r="21" spans="1:8" ht="14.25" customHeight="1">
      <c r="A21" s="20" t="s">
        <v>202</v>
      </c>
      <c r="B21" s="48">
        <v>647002</v>
      </c>
      <c r="C21" s="48">
        <v>758632</v>
      </c>
      <c r="D21" s="49">
        <f t="shared" si="2"/>
        <v>-111630</v>
      </c>
      <c r="E21" s="26" t="s">
        <v>75</v>
      </c>
      <c r="F21" s="52">
        <v>53948968</v>
      </c>
      <c r="G21" s="46">
        <v>53948968</v>
      </c>
      <c r="H21" s="47">
        <f t="shared" ref="H21:H29" si="3">F21-G21</f>
        <v>0</v>
      </c>
    </row>
    <row r="22" spans="1:8" ht="14.25" customHeight="1">
      <c r="A22" s="20" t="s">
        <v>203</v>
      </c>
      <c r="B22" s="48">
        <v>3292450</v>
      </c>
      <c r="C22" s="48">
        <v>176000</v>
      </c>
      <c r="D22" s="49">
        <f>B22-C22</f>
        <v>3116450</v>
      </c>
      <c r="E22" s="13" t="s">
        <v>214</v>
      </c>
      <c r="F22" s="54">
        <v>53948968</v>
      </c>
      <c r="G22" s="50">
        <v>53948968</v>
      </c>
      <c r="H22" s="51">
        <f>F22-G22</f>
        <v>0</v>
      </c>
    </row>
    <row r="23" spans="1:8" ht="14.25" customHeight="1">
      <c r="A23" s="20" t="s">
        <v>204</v>
      </c>
      <c r="B23" s="48">
        <v>1857165</v>
      </c>
      <c r="C23" s="48">
        <v>2837176</v>
      </c>
      <c r="D23" s="49">
        <f t="shared" si="2"/>
        <v>-980011</v>
      </c>
      <c r="E23" s="36" t="s">
        <v>215</v>
      </c>
      <c r="F23" s="52">
        <v>21271878</v>
      </c>
      <c r="G23" s="46">
        <v>22613271</v>
      </c>
      <c r="H23" s="47">
        <f t="shared" si="3"/>
        <v>-1341393</v>
      </c>
    </row>
    <row r="24" spans="1:8" ht="14.25" customHeight="1">
      <c r="A24" s="20" t="s">
        <v>205</v>
      </c>
      <c r="B24" s="48">
        <v>30800000</v>
      </c>
      <c r="C24" s="48">
        <v>30800000</v>
      </c>
      <c r="D24" s="49">
        <f t="shared" si="2"/>
        <v>0</v>
      </c>
      <c r="E24" s="36" t="s">
        <v>216</v>
      </c>
      <c r="F24" s="52">
        <v>33800000</v>
      </c>
      <c r="G24" s="46">
        <v>30800000</v>
      </c>
      <c r="H24" s="47">
        <f t="shared" si="3"/>
        <v>3000000</v>
      </c>
    </row>
    <row r="25" spans="1:8" ht="14.25" customHeight="1">
      <c r="A25" s="20" t="s">
        <v>206</v>
      </c>
      <c r="B25" s="48">
        <v>3000000</v>
      </c>
      <c r="C25" s="48">
        <v>0</v>
      </c>
      <c r="D25" s="49">
        <f>B25-C25</f>
        <v>3000000</v>
      </c>
      <c r="E25" s="69" t="s">
        <v>217</v>
      </c>
      <c r="F25" s="53">
        <v>17300000</v>
      </c>
      <c r="G25" s="48">
        <v>17300000</v>
      </c>
      <c r="H25" s="49">
        <f>F25-G25</f>
        <v>0</v>
      </c>
    </row>
    <row r="26" spans="1:8" ht="14.25" customHeight="1">
      <c r="A26" s="20" t="s">
        <v>207</v>
      </c>
      <c r="B26" s="48">
        <v>4383075</v>
      </c>
      <c r="C26" s="48">
        <v>3687075</v>
      </c>
      <c r="D26" s="49">
        <f>B26-C26</f>
        <v>696000</v>
      </c>
      <c r="E26" s="69" t="s">
        <v>218</v>
      </c>
      <c r="F26" s="53">
        <v>11500000</v>
      </c>
      <c r="G26" s="48">
        <v>11500000</v>
      </c>
      <c r="H26" s="49">
        <f>F26-G26</f>
        <v>0</v>
      </c>
    </row>
    <row r="27" spans="1:8" ht="14.25" customHeight="1">
      <c r="A27" s="20"/>
      <c r="B27" s="48"/>
      <c r="C27" s="48"/>
      <c r="D27" s="49"/>
      <c r="E27" s="69" t="s">
        <v>219</v>
      </c>
      <c r="F27" s="53">
        <v>2000000</v>
      </c>
      <c r="G27" s="48">
        <v>2000000</v>
      </c>
      <c r="H27" s="49">
        <f>F27-G27</f>
        <v>0</v>
      </c>
    </row>
    <row r="28" spans="1:8" ht="14.25" customHeight="1">
      <c r="A28" s="20"/>
      <c r="B28" s="48"/>
      <c r="C28" s="48"/>
      <c r="D28" s="49"/>
      <c r="E28" s="68" t="s">
        <v>220</v>
      </c>
      <c r="F28" s="54">
        <v>3000000</v>
      </c>
      <c r="G28" s="50">
        <v>0</v>
      </c>
      <c r="H28" s="51">
        <f>F28-G28</f>
        <v>3000000</v>
      </c>
    </row>
    <row r="29" spans="1:8" ht="14.25" customHeight="1">
      <c r="A29" s="20"/>
      <c r="B29" s="48"/>
      <c r="C29" s="48"/>
      <c r="D29" s="49"/>
      <c r="E29" s="60" t="s">
        <v>222</v>
      </c>
      <c r="F29" s="52">
        <v>25483010</v>
      </c>
      <c r="G29" s="46">
        <v>23280506</v>
      </c>
      <c r="H29" s="47">
        <f t="shared" si="3"/>
        <v>2202504</v>
      </c>
    </row>
    <row r="30" spans="1:8" ht="14.25" customHeight="1">
      <c r="A30" s="20"/>
      <c r="B30" s="48"/>
      <c r="C30" s="48"/>
      <c r="D30" s="49"/>
      <c r="E30" s="10" t="s">
        <v>221</v>
      </c>
      <c r="F30" s="53">
        <v>25483010</v>
      </c>
      <c r="G30" s="48">
        <v>23280506</v>
      </c>
      <c r="H30" s="49">
        <f>F30-G30</f>
        <v>2202504</v>
      </c>
    </row>
    <row r="31" spans="1:8" ht="14.25" customHeight="1">
      <c r="A31" s="20"/>
      <c r="B31" s="48"/>
      <c r="C31" s="48"/>
      <c r="D31" s="49"/>
      <c r="E31" s="70" t="s">
        <v>223</v>
      </c>
      <c r="F31" s="54">
        <v>5202504</v>
      </c>
      <c r="G31" s="50">
        <v>-3858011</v>
      </c>
      <c r="H31" s="51">
        <f>F31-G31</f>
        <v>9060515</v>
      </c>
    </row>
    <row r="32" spans="1:8" ht="14.25" customHeight="1">
      <c r="A32" s="20"/>
      <c r="B32" s="48"/>
      <c r="C32" s="48"/>
      <c r="D32" s="49"/>
      <c r="E32" s="60" t="s">
        <v>76</v>
      </c>
      <c r="F32" s="46">
        <f>F21+F23+F24+F29</f>
        <v>134503856</v>
      </c>
      <c r="G32" s="46">
        <f>G21+G23+G24+G29</f>
        <v>130642745</v>
      </c>
      <c r="H32" s="47">
        <f>F32-G32</f>
        <v>3861111</v>
      </c>
    </row>
    <row r="33" spans="1:8" ht="20.25" customHeight="1">
      <c r="A33" s="32" t="s">
        <v>67</v>
      </c>
      <c r="B33" s="46">
        <f>B8+B15</f>
        <v>144127144</v>
      </c>
      <c r="C33" s="46">
        <f>C8+C15</f>
        <v>138853143</v>
      </c>
      <c r="D33" s="47">
        <f t="shared" si="2"/>
        <v>5274001</v>
      </c>
      <c r="E33" s="30" t="s">
        <v>77</v>
      </c>
      <c r="F33" s="55">
        <f>F19+F32</f>
        <v>144127144</v>
      </c>
      <c r="G33" s="46">
        <f>G19+G32</f>
        <v>138853143</v>
      </c>
      <c r="H33" s="43">
        <f>F33-G33</f>
        <v>5274001</v>
      </c>
    </row>
    <row r="34" spans="1:8" ht="336" customHeight="1">
      <c r="A34" s="122" t="s">
        <v>224</v>
      </c>
      <c r="B34" s="100"/>
      <c r="C34" s="100"/>
      <c r="D34" s="100"/>
      <c r="E34" s="100"/>
      <c r="F34" s="100"/>
      <c r="G34" s="100"/>
      <c r="H34" s="100"/>
    </row>
    <row r="35" spans="1:8" ht="14.25" customHeight="1"/>
    <row r="36" spans="1:8" ht="14.25" customHeight="1"/>
    <row r="37" spans="1:8" ht="14.25" customHeight="1"/>
    <row r="38" spans="1:8" ht="14.25" customHeight="1"/>
    <row r="39" spans="1:8" ht="14.25" customHeight="1"/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</sheetData>
  <sheetProtection password="F9F8" sheet="1" objects="1" scenarios="1" selectLockedCells="1"/>
  <mergeCells count="3">
    <mergeCell ref="A4:H4"/>
    <mergeCell ref="E20:H20"/>
    <mergeCell ref="A34:H34"/>
  </mergeCells>
  <phoneticPr fontId="11"/>
  <pageMargins left="0" right="0" top="0" bottom="0" header="0" footer="0"/>
  <pageSetup paperSize="9" firstPageNumber="22" fitToHeight="0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【第1号様式】資金収支計算書 - 第1号様式</vt:lpstr>
      <vt:lpstr>【第2号-1様式】資金収支予算内訳表 - 第2号-1様式</vt:lpstr>
      <vt:lpstr>【第2号-2様式】資金収支決算内訳表 - 第2号-2様式</vt:lpstr>
      <vt:lpstr>【第3号様式】事業活動収支計算書 - 第3号様式</vt:lpstr>
      <vt:lpstr>【第4号様式】事業活動収支内訳書 - 第4号様式</vt:lpstr>
      <vt:lpstr>【第5号様式】貸借対照表 - 第5号様式</vt:lpstr>
      <vt:lpstr>'【第1号様式】資金収支計算書 - 第1号様式'!Print_Area</vt:lpstr>
      <vt:lpstr>'【第2号-1様式】資金収支予算内訳表 - 第2号-1様式'!Print_Area</vt:lpstr>
      <vt:lpstr>'【第2号-2様式】資金収支決算内訳表 - 第2号-2様式'!Print_Area</vt:lpstr>
      <vt:lpstr>'【第3号様式】事業活動収支計算書 - 第3号様式'!Print_Area</vt:lpstr>
      <vt:lpstr>'【第4号様式】事業活動収支内訳書 - 第4号様式'!Print_Area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CHAPPY12</cp:lastModifiedBy>
  <cp:lastPrinted>2015-04-08T05:29:15Z</cp:lastPrinted>
  <dcterms:created xsi:type="dcterms:W3CDTF">2014-09-19T02:46:25Z</dcterms:created>
  <dcterms:modified xsi:type="dcterms:W3CDTF">2015-06-24T05:02:42Z</dcterms:modified>
</cp:coreProperties>
</file>